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\\vcen.ru\dfs\Общая папка по отделам\МУП\ОТП\Реестр заявок 2025\До 150 кВт\"/>
    </mc:Choice>
  </mc:AlternateContent>
  <xr:revisionPtr revIDLastSave="0" documentId="13_ncr:1_{E0083D6A-5CFF-4D5B-B7D7-4A46E4252807}" xr6:coauthVersionLast="47" xr6:coauthVersionMax="47" xr10:uidLastSave="{00000000-0000-0000-0000-000000000000}"/>
  <bookViews>
    <workbookView xWindow="-120" yWindow="-120" windowWidth="29040" windowHeight="15840" xr2:uid="{4628340C-48C4-4686-9374-92BBFEDFA38E}"/>
  </bookViews>
  <sheets>
    <sheet name="Лист1" sheetId="2" r:id="rId1"/>
  </sheets>
  <externalReferences>
    <externalReference r:id="rId2"/>
    <externalReference r:id="rId3"/>
    <externalReference r:id="rId4"/>
    <externalReference r:id="rId5"/>
  </externalReferences>
  <definedNames>
    <definedName name="__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_qw1" hidden="1">{#N/A,#N/A,TRUE,"Fields";#N/A,#N/A,TRUE,"Sens"}</definedName>
    <definedName name="____qw2" hidden="1">{#VALUE!,#N/A,TRUE,0;#N/A,#N/A,TRUE,0}</definedName>
    <definedName name="__123Graph_AGRAPH1" hidden="1">'[1]на 1 тут'!#REF!</definedName>
    <definedName name="__123Graph_AGRAPH2" hidden="1">'[1]на 1 тут'!#REF!</definedName>
    <definedName name="__123Graph_BGRAPH1" hidden="1">'[1]на 1 тут'!#REF!</definedName>
    <definedName name="__123Graph_BGRAPH2" hidden="1">'[1]на 1 тут'!#REF!</definedName>
    <definedName name="__123Graph_CGRAPH1" hidden="1">'[1]на 1 тут'!#REF!</definedName>
    <definedName name="__123Graph_CGRAPH2" hidden="1">'[1]на 1 тут'!#REF!</definedName>
    <definedName name="__123Graph_LBL_AGRAPH1" hidden="1">'[1]на 1 тут'!#REF!</definedName>
    <definedName name="__123Graph_XGRAPH1" hidden="1">'[1]на 1 тут'!#REF!</definedName>
    <definedName name="__123Graph_XGRAPH2" hidden="1">'[1]на 1 тут'!#REF!</definedName>
    <definedName name="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qw1" hidden="1">{#N/A,#N/A,TRUE,"Fields";#N/A,#N/A,TRUE,"Sens"}</definedName>
    <definedName name="__qw2" hidden="1">{#VALUE!,#N/A,TRUE,0;#N/A,#N/A,TRUE,0}</definedName>
    <definedName name="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Order1" hidden="1">255</definedName>
    <definedName name="_qw1" hidden="1">{#N/A,#N/A,TRUE,"Fields";#N/A,#N/A,TRUE,"Sens"}</definedName>
    <definedName name="_qw2" hidden="1">{#VALUE!,#N/A,TRUE,0;#N/A,#N/A,TRUE,0}</definedName>
    <definedName name="_Sort" hidden="1">#REF!</definedName>
    <definedName name="_xlnm._FilterDatabase" localSheetId="0" hidden="1">Лист1!$A$6:$G$118</definedName>
    <definedName name="AccessDatabase" hidden="1">"C:\Documents and Settings\Stassovsky\My Documents\MF\Current\2001 PROJECT N_1.mdb"</definedName>
    <definedName name="AQW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AS2DocOpenMode" hidden="1">"AS2DocumentBrowse"</definedName>
    <definedName name="bfd" hidden="1">{#N/A,#N/A,TRUE,"Лист1";#N/A,#N/A,TRUE,"Лист2";#N/A,#N/A,TRUE,"Лист3"}</definedName>
    <definedName name="bghjjjjjjjjjjjjjjjjjj" hidden="1">{#N/A,#N/A,TRUE,"Лист1";#N/A,#N/A,TRUE,"Лист2";#N/A,#N/A,TRUE,"Лист3"}</definedName>
    <definedName name="bghvgvvvvvvvvvvvvvvvvv" hidden="1">{#N/A,#N/A,TRUE,"Лист1";#N/A,#N/A,TRUE,"Лист2";#N/A,#N/A,TRUE,"Лист3"}</definedName>
    <definedName name="BLPH1" hidden="1">'[2]Share Price 2002'!#REF!</definedName>
    <definedName name="BLPH2" hidden="1">'[2]Share Price 2002'!#REF!</definedName>
    <definedName name="bvbvffffffffffff" hidden="1">{#N/A,#N/A,TRUE,"Лист1";#N/A,#N/A,TRUE,"Лист2";#N/A,#N/A,TRUE,"Лист3"}</definedName>
    <definedName name="bvdfdssssssssssssssss" hidden="1">{#N/A,#N/A,TRUE,"Лист1";#N/A,#N/A,TRUE,"Лист2";#N/A,#N/A,TRUE,"Лист3"}</definedName>
    <definedName name="bvffffffffffffffffff" hidden="1">{#N/A,#N/A,TRUE,"Лист1";#N/A,#N/A,TRUE,"Лист2";#N/A,#N/A,TRUE,"Лист3"}</definedName>
    <definedName name="bvggggggggggggggg" hidden="1">{#N/A,#N/A,TRUE,"Лист1";#N/A,#N/A,TRUE,"Лист2";#N/A,#N/A,TRUE,"Лист3"}</definedName>
    <definedName name="cxvvvvvvvvvvvvvvvvvvv" hidden="1">{#N/A,#N/A,TRUE,"Лист1";#N/A,#N/A,TRUE,"Лист2";#N/A,#N/A,TRUE,"Лист3"}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sfgdghjhg" hidden="1">{#N/A,#N/A,TRUE,"Лист1";#N/A,#N/A,TRUE,"Лист2";#N/A,#N/A,TRUE,"Лист3"}</definedName>
    <definedName name="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rrttuyiuy" hidden="1">{#N/A,#N/A,TRUE,"Лист1";#N/A,#N/A,TRUE,"Лист2";#N/A,#N/A,TRUE,"Лист3"}</definedName>
    <definedName name="errytyutiuyg" hidden="1">{#N/A,#N/A,TRUE,"Лист1";#N/A,#N/A,TRUE,"Лист2";#N/A,#N/A,TRUE,"Лист3"}</definedName>
    <definedName name="esdsfdfgh" hidden="1">{#N/A,#N/A,TRUE,"Лист1";#N/A,#N/A,TRUE,"Лист2";#N/A,#N/A,TRUE,"Лист3"}</definedName>
    <definedName name="etrytru" hidden="1">{#N/A,#N/A,TRUE,"Лист1";#N/A,#N/A,TRUE,"Лист2";#N/A,#N/A,TRUE,"Лист3"}</definedName>
    <definedName name="ewrtertuyt" hidden="1">{#N/A,#N/A,TRUE,"Лист1";#N/A,#N/A,TRUE,"Лист2";#N/A,#N/A,TRUE,"Лист3"}</definedName>
    <definedName name="fdfccgh" hidden="1">{#N/A,#N/A,TRUE,"Лист1";#N/A,#N/A,TRUE,"Лист2";#N/A,#N/A,TRUE,"Лист3"}</definedName>
    <definedName name="fdfggghgjh" hidden="1">{#N/A,#N/A,TRUE,"Лист1";#N/A,#N/A,TRUE,"Лист2";#N/A,#N/A,TRUE,"Лист3"}</definedName>
    <definedName name="fgghfhghj" hidden="1">{#N/A,#N/A,TRUE,"Лист1";#N/A,#N/A,TRUE,"Лист2";#N/A,#N/A,TRUE,"Лист3"}</definedName>
    <definedName name="fghghjk" hidden="1">{#N/A,#N/A,TRUE,"Лист1";#N/A,#N/A,TRUE,"Лист2";#N/A,#N/A,TRUE,"Лист3"}</definedName>
    <definedName name="fhghgjh" hidden="1">{#N/A,#N/A,TRUE,"Лист1";#N/A,#N/A,TRUE,"Лист2";#N/A,#N/A,TRUE,"Лист3"}</definedName>
    <definedName name="gffffffffffffff" hidden="1">{#N/A,#N/A,TRUE,"Лист1";#N/A,#N/A,TRUE,"Лист2";#N/A,#N/A,TRUE,"Лист3"}</definedName>
    <definedName name="gfgffdssssssssssssss" hidden="1">{#N/A,#N/A,TRUE,"Лист1";#N/A,#N/A,TRUE,"Лист2";#N/A,#N/A,TRUE,"Лист3"}</definedName>
    <definedName name="gfgfhgfhhhhhhhhhhhhhhhhh" hidden="1">{#N/A,#N/A,TRUE,"Лист1";#N/A,#N/A,TRUE,"Лист2";#N/A,#N/A,TRUE,"Лист3"}</definedName>
    <definedName name="gggggggggggg" hidden="1">{#N/A,#N/A,TRUE,"Лист1";#N/A,#N/A,TRUE,"Лист2";#N/A,#N/A,TRUE,"Лист3"}</definedName>
    <definedName name="ggggggggggggggggg" hidden="1">{#N/A,#N/A,TRUE,"Лист1";#N/A,#N/A,TRUE,"Лист2";#N/A,#N/A,TRUE,"Лист3"}</definedName>
    <definedName name="ghghgy" hidden="1">{#N/A,#N/A,TRUE,"Лист1";#N/A,#N/A,TRUE,"Лист2";#N/A,#N/A,TRUE,"Лист3"}</definedName>
    <definedName name="grdtrgcfg" hidden="1">{#N/A,#N/A,TRUE,"Лист1";#N/A,#N/A,TRUE,"Лист2";#N/A,#N/A,TRUE,"Лист3"}</definedName>
    <definedName name="hgffgddfd" hidden="1">{#N/A,#N/A,TRUE,"Лист1";#N/A,#N/A,TRUE,"Лист2";#N/A,#N/A,TRUE,"Лист3"}</definedName>
    <definedName name="hhhhhthhhhthhth" hidden="1">{#N/A,#N/A,TRUE,"Лист1";#N/A,#N/A,TRUE,"Лист2";#N/A,#N/A,TRUE,"Лист3"}</definedName>
    <definedName name="hyghggggggggggggggg" hidden="1">{#N/A,#N/A,TRUE,"Лист1";#N/A,#N/A,TRUE,"Лист2";#N/A,#N/A,TRUE,"Лист3"}</definedName>
    <definedName name="ii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uiiiiiiiiiiiiiiiiii" hidden="1">{#N/A,#N/A,TRUE,"Лист1";#N/A,#N/A,TRUE,"Лист2";#N/A,#N/A,TRUE,"Лист3"}</definedName>
    <definedName name="iuiytyyfdg" hidden="1">{#N/A,#N/A,TRUE,"Лист1";#N/A,#N/A,TRUE,"Лист2";#N/A,#N/A,TRUE,"Лист3"}</definedName>
    <definedName name="iukjjjjjjjjjjjj" hidden="1">{#N/A,#N/A,TRUE,"Лист1";#N/A,#N/A,TRUE,"Лист2";#N/A,#N/A,TRUE,"Лист3"}</definedName>
    <definedName name="iyuuytvt" hidden="1">{#N/A,#N/A,TRUE,"Лист1";#N/A,#N/A,TRUE,"Лист2";#N/A,#N/A,TRUE,"Лист3"}</definedName>
    <definedName name="jhfgfs" hidden="1">{#N/A,#N/A,TRUE,"Лист1";#N/A,#N/A,TRUE,"Лист2";#N/A,#N/A,TRUE,"Лист3"}</definedName>
    <definedName name="jhfghgfgfgfdfs" hidden="1">{#N/A,#N/A,TRUE,"Лист1";#N/A,#N/A,TRUE,"Лист2";#N/A,#N/A,TRUE,"Лист3"}</definedName>
    <definedName name="jhjytyyyyyyyyyyyyyyyy" hidden="1">{#N/A,#N/A,TRUE,"Лист1";#N/A,#N/A,TRUE,"Лист2";#N/A,#N/A,TRUE,"Лист3"}</definedName>
    <definedName name="jhtjgyt" hidden="1">{#N/A,#N/A,TRUE,"Лист1";#N/A,#N/A,TRUE,"Лист2";#N/A,#N/A,TRUE,"Лист3"}</definedName>
    <definedName name="jkhffddds" hidden="1">{#N/A,#N/A,TRUE,"Лист1";#N/A,#N/A,TRUE,"Лист2";#N/A,#N/A,TRUE,"Лист3"}</definedName>
    <definedName name="jkkjhgj" hidden="1">{#N/A,#N/A,TRUE,"Лист1";#N/A,#N/A,TRUE,"Лист2";#N/A,#N/A,TRUE,"Лист3"}</definedName>
    <definedName name="jnkjjjjjjjjjjjjjjjjjjjj" hidden="1">{#N/A,#N/A,TRUE,"Лист1";#N/A,#N/A,TRUE,"Лист2";#N/A,#N/A,TRUE,"Лист3"}</definedName>
    <definedName name="jn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uhghg" hidden="1">{#N/A,#N/A,TRUE,"Лист1";#N/A,#N/A,TRUE,"Лист2";#N/A,#N/A,TRUE,"Лист3"}</definedName>
    <definedName name="jyuytvbyvtvfr" hidden="1">{#N/A,#N/A,TRUE,"Лист1";#N/A,#N/A,TRUE,"Лист2";#N/A,#N/A,TRUE,"Лист3"}</definedName>
    <definedName name="khjkhjghf" hidden="1">{#N/A,#N/A,TRUE,"Лист1";#N/A,#N/A,TRUE,"Лист2";#N/A,#N/A,TRUE,"Лист3"}</definedName>
    <definedName name="kj" hidden="1">{#N/A,#N/A,TRUE,"Лист1";#N/A,#N/A,TRUE,"Лист2";#N/A,#N/A,TRUE,"Лист3"}</definedName>
    <definedName name="kjhvvvvvvvvvvvvvvvvv" hidden="1">{#N/A,#N/A,TRUE,"Лист1";#N/A,#N/A,TRUE,"Лист2";#N/A,#N/A,TRUE,"Лист3"}</definedName>
    <definedName name="kjjjjjhhhhhhhhhhhhh" hidden="1">{#N/A,#N/A,TRUE,"Лист1";#N/A,#N/A,TRUE,"Лист2";#N/A,#N/A,TRUE,"Лист3"}</definedName>
    <definedName name="kjkhjkjhgh" hidden="1">{#N/A,#N/A,TRUE,"Лист1";#N/A,#N/A,TRUE,"Лист2";#N/A,#N/A,TRUE,"Лист3"}</definedName>
    <definedName name="kjkjhjhjhghgf" hidden="1">{#N/A,#N/A,TRUE,"Лист1";#N/A,#N/A,TRUE,"Лист2";#N/A,#N/A,TRUE,"Лист3"}</definedName>
    <definedName name="kljhjkghv" hidden="1">{#N/A,#N/A,TRUE,"Лист1";#N/A,#N/A,TRUE,"Лист2";#N/A,#N/A,TRUE,"Лист3"}</definedName>
    <definedName name="klljjjhjgghf" hidden="1">{#N/A,#N/A,TRUE,"Лист1";#N/A,#N/A,TRUE,"Лист2";#N/A,#N/A,TRUE,"Лист3"}</definedName>
    <definedName name="likuih" hidden="1">{#N/A,#N/A,TRUE,"Лист1";#N/A,#N/A,TRUE,"Лист2";#N/A,#N/A,TRUE,"Лист3"}</definedName>
    <definedName name="lkkljhhggtg" hidden="1">{#N/A,#N/A,TRUE,"Лист1";#N/A,#N/A,TRUE,"Лист2";#N/A,#N/A,TRUE,"Лист3"}</definedName>
    <definedName name="lkljkjhjhggfdgf" hidden="1">{#N/A,#N/A,TRUE,"Лист1";#N/A,#N/A,TRUE,"Лист2";#N/A,#N/A,TRUE,"Лист3"}</definedName>
    <definedName name="mhyt" hidden="1">{#N/A,#N/A,TRUE,"Лист1";#N/A,#N/A,TRUE,"Лист2";#N/A,#N/A,TRUE,"Лист3"}</definedName>
    <definedName name="mjhuiy" hidden="1">{#N/A,#N/A,TRUE,"Лист1";#N/A,#N/A,TRUE,"Лист2";#N/A,#N/A,TRUE,"Лист3"}</definedName>
    <definedName name="mnnjjjjjjjjjjjjj" hidden="1">{#N/A,#N/A,TRUE,"Лист1";#N/A,#N/A,TRUE,"Лист2";#N/A,#N/A,TRUE,"Лист3"}</definedName>
    <definedName name="naa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MEF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nbbvgf" hidden="1">{#N/A,#N/A,TRUE,"Лист1";#N/A,#N/A,TRUE,"Лист2";#N/A,#N/A,TRUE,"Лист3"}</definedName>
    <definedName name="nbvgggggggggggggggggg" hidden="1">{#N/A,#N/A,TRUE,"Лист1";#N/A,#N/A,TRUE,"Лист2";#N/A,#N/A,TRUE,"Лист3"}</definedName>
    <definedName name="new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nhguy" hidden="1">{#N/A,#N/A,TRUE,"Лист1";#N/A,#N/A,TRUE,"Лист2";#N/A,#N/A,TRUE,"Лист3"}</definedName>
    <definedName name="njkhgjhghfhg" hidden="1">{#N/A,#N/A,TRUE,"Лист1";#N/A,#N/A,TRUE,"Лист2";#N/A,#N/A,TRUE,"Лист3"}</definedName>
    <definedName name="nnngggggggggggggggggggggggggg" hidden="1">{#N/A,#N/A,TRUE,"Лист1";#N/A,#N/A,TRUE,"Лист2";#N/A,#N/A,TRUE,"Лист3"}</definedName>
    <definedName name="oijjjjjjjjjjjjjj" hidden="1">{#N/A,#N/A,TRUE,"Лист1";#N/A,#N/A,TRUE,"Лист2";#N/A,#N/A,TRUE,"Лист3"}</definedName>
    <definedName name="oikkkkkkkkkkkkkkkkkkkkkkk" hidden="1">{#N/A,#N/A,TRUE,"Лист1";#N/A,#N/A,TRUE,"Лист2";#N/A,#N/A,TRUE,"Лист3"}</definedName>
    <definedName name="oilkkh" hidden="1">{#N/A,#N/A,TRUE,"Лист1";#N/A,#N/A,TRUE,"Лист2";#N/A,#N/A,TRUE,"Лист3"}</definedName>
    <definedName name="oiuuyyyyyyyyyyyyyyy" hidden="1">{#N/A,#N/A,TRUE,"Лист1";#N/A,#N/A,TRUE,"Лист2";#N/A,#N/A,TRUE,"Лист3"}</definedName>
    <definedName name="ojkjkhjgghfd" hidden="1">{#N/A,#N/A,TRUE,"Лист1";#N/A,#N/A,TRUE,"Лист2";#N/A,#N/A,TRUE,"Лист3"}</definedName>
    <definedName name="oo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poooooooooooooooo" hidden="1">{#N/A,#N/A,TRUE,"Лист1";#N/A,#N/A,TRUE,"Лист2";#N/A,#N/A,TRUE,"Лист3"}</definedName>
    <definedName name="P1_dip" hidden="1">[3]СД!$G$167:$G$172,[3]СД!$G$174:$G$175,[3]СД!$G$177:$G$180,[3]СД!$G$182,[3]СД!$G$184:$G$188,[3]СД!$G$190,[3]СД!$G$192:$G$194</definedName>
    <definedName name="P1_eso" hidden="1">[3]СД!$G$167:$G$172,[3]СД!$G$174:$G$175,[3]СД!$G$177:$G$180,[3]СД!$G$182,[3]СД!$G$184:$G$188,[3]СД!$G$190,[3]СД!$G$192:$G$194</definedName>
    <definedName name="P1_ESO_PROT" hidden="1">#REF!,#REF!,#REF!,#REF!,#REF!,#REF!,#REF!,#REF!</definedName>
    <definedName name="P1_net" hidden="1">[3]СД!$G$118:$G$123,[3]СД!$G$125:$G$126,[3]СД!$G$128:$G$131,[3]СД!$G$133,[3]СД!$G$135:$G$139,[3]СД!$G$141,[3]СД!$G$143:$G$145</definedName>
    <definedName name="P1_SBT_PROT" hidden="1">#REF!,#REF!,#REF!,#REF!,#REF!,#REF!,#REF!</definedName>
    <definedName name="P1_SC22" hidden="1">#REF!,#REF!,#REF!,#REF!,#REF!,#REF!</definedName>
    <definedName name="P1_SCOPE_16_PRT" hidden="1">[3]СД!$E$15:$I$16,[3]СД!$E$18:$I$20,[3]СД!$E$23:$I$23,[3]СД!$E$26:$I$26,[3]СД!$E$29:$I$29,[3]СД!$E$32:$I$32,[3]СД!$E$35:$I$35,[3]СД!$B$34,[3]СД!$B$37</definedName>
    <definedName name="P1_SCOPE_17_PRT" hidden="1">[3]СД!$E$13:$H$21,[3]СД!$J$9:$J$11,[3]СД!$J$13:$J$21,[3]СД!$E$24:$H$26,[3]СД!$E$28:$H$36,[3]СД!$J$24:$M$26,[3]СД!$J$28:$M$36,[3]СД!$E$39:$H$41</definedName>
    <definedName name="P1_SCOPE_4_PRT" hidden="1">[3]СД!$F$23:$I$23,[3]СД!$F$25:$I$25,[3]СД!$F$27:$I$31,[3]СД!$K$14:$N$20,[3]СД!$K$23:$N$23,[3]СД!$K$25:$N$25,[3]СД!$K$27:$N$31,[3]СД!$P$14:$S$20,[3]СД!$P$23:$S$23</definedName>
    <definedName name="P1_SCOPE_5_PRT" hidden="1">[3]СД!$F$23:$I$23,[3]СД!$F$25:$I$25,[3]СД!$F$27:$I$31,[3]СД!$K$14:$N$21,[3]СД!$K$23:$N$23,[3]СД!$K$25:$N$25,[3]СД!$K$27:$N$31,[3]СД!$P$14:$S$21,[3]СД!$P$23:$S$23</definedName>
    <definedName name="P1_SCOPE_CORR" hidden="1">#REF!,#REF!,#REF!,#REF!,#REF!,#REF!,#REF!</definedName>
    <definedName name="P1_SCOPE_DOP" hidden="1">[4]Регионы!#REF!,[4]Регионы!#REF!,[4]Регионы!#REF!,[4]Регионы!#REF!,[4]Регионы!#REF!,[4]Регионы!#REF!</definedName>
    <definedName name="P1_SCOPE_F1_PRT" hidden="1">[3]СД!$D$74:$E$84,[3]СД!$D$71:$E$72,[3]СД!$D$66:$E$69,[3]СД!$D$61:$E$64</definedName>
    <definedName name="P1_SCOPE_F2_PRT" hidden="1">[3]СД!$G$56,[3]СД!$E$55:$E$56,[3]СД!$F$55:$G$55,[3]СД!$D$55</definedName>
    <definedName name="P1_SCOPE_FLOAD" hidden="1">#REF!,#REF!,#REF!,#REF!,#REF!,#REF!</definedName>
    <definedName name="P1_SCOPE_FRML" hidden="1">#REF!,#REF!,#REF!,#REF!,#REF!,#REF!</definedName>
    <definedName name="P1_SCOPE_FST7" hidden="1">#REF!,#REF!,#REF!,#REF!,#REF!,#REF!</definedName>
    <definedName name="P1_SCOPE_FULL_LOAD" hidden="1">#REF!,#REF!,#REF!,#REF!,#REF!,#REF!</definedName>
    <definedName name="P1_SCOPE_IND" hidden="1">#REF!,#REF!,#REF!,#REF!,#REF!,#REF!</definedName>
    <definedName name="P1_SCOPE_IND2" hidden="1">#REF!,#REF!,#REF!,#REF!,#REF!</definedName>
    <definedName name="P1_SCOPE_NOTIND" hidden="1">#REF!,#REF!,#REF!,#REF!,#REF!,#REF!</definedName>
    <definedName name="P1_SCOPE_NotInd2" hidden="1">#REF!,#REF!,#REF!,#REF!,#REF!,#REF!,#REF!</definedName>
    <definedName name="P1_SCOPE_NotInd3" hidden="1">#REF!,#REF!,#REF!,#REF!,#REF!,#REF!,#REF!</definedName>
    <definedName name="P1_SCOPE_NotInt" hidden="1">#REF!,#REF!,#REF!,#REF!,#REF!,#REF!</definedName>
    <definedName name="P1_SCOPE_PER_PRT" hidden="1">[3]СД!$H$15:$H$19,[3]СД!$H$21:$H$25,[3]СД!$J$14:$J$25,[3]СД!$K$15:$K$19,[3]СД!$K$21:$K$25</definedName>
    <definedName name="P1_SCOPE_SAVE2" hidden="1">#REF!,#REF!,#REF!,#REF!,#REF!,#REF!,#REF!</definedName>
    <definedName name="P1_SCOPE_SV_LD" hidden="1">#REF!,#REF!,#REF!,#REF!,#REF!,#REF!,#REF!</definedName>
    <definedName name="P1_SCOPE_SV_LD1" hidden="1">[3]СД!$E$70:$M$79,[3]СД!$E$81:$M$81,[3]СД!$E$83:$M$88,[3]СД!$E$90:$M$90,[3]СД!$E$92:$M$96,[3]СД!$E$98:$M$98,[3]СД!$E$101:$M$102</definedName>
    <definedName name="P1_SCOPE_SV_PRT" hidden="1">[3]СД!$E$23:$H$26,[3]СД!$E$28:$I$29,[3]СД!$E$32:$I$36,[3]СД!$E$38:$I$40,[3]СД!$E$42:$I$53,[3]СД!$E$55:$I$56,[3]СД!$E$58:$I$63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[3]СД!$J$42:$K$46,[3]СД!$J$49,[3]СД!$J$50:$K$54,[3]СД!$J$55,[3]СД!$J$56:$K$60,[3]СД!$J$62:$K$66</definedName>
    <definedName name="P1_T10?Data" hidden="1">[3]СД!$F$7:$S$14,[3]СД!$D$16:$D$19,[3]СД!$F$16:$S$19,[3]СД!$D$21:$D$22,[3]СД!$F$21:$S$22,[3]СД!$D$24:$D$25,[3]СД!$F$24:$S$25,[3]СД!$D$27:$D$28,[3]СД!$F$27:$S$28,[3]СД!$D$30:$D$31,[3]СД!$F$30:$S$31</definedName>
    <definedName name="P1_T11?Data" hidden="1">[3]СД!$D$10:$D$12,[3]СД!$D$14:$D$16,[3]СД!$D$18:$D$20,[3]СД!$D$22:$D$24,[3]СД!$D$26:$D$28,[3]СД!$D$30:$D$32,[3]СД!$D$36:$D$38,[3]СД!$D$40:$D$42,[3]СД!$F$6:$S$8,[3]СД!$F$10:$S$12,[3]СД!$F$14:$S$16</definedName>
    <definedName name="P1_T16?axis?R?ДОГОВОР" hidden="1">[3]СД!$E$76:$M$76,[3]СД!$E$8:$M$8,[3]СД!$E$12:$M$12,[3]СД!$E$52:$M$52,[3]СД!$E$16:$M$16,[3]СД!$E$64:$M$64,[3]СД!$E$84:$M$85,[3]СД!$E$48:$M$48,[3]СД!$E$80:$M$80,[3]СД!$E$72:$M$72,[3]СД!$E$44:$M$44</definedName>
    <definedName name="P1_T16?axis?R?ДОГОВОР?" hidden="1">[3]СД!$A$76,[3]СД!$A$84:$A$85,[3]СД!$A$72,[3]СД!$A$80,[3]СД!$A$68,[3]СД!$A$64,[3]СД!$A$60,[3]СД!$A$56,[3]СД!$A$52,[3]СД!$A$48,[3]СД!$A$44,[3]СД!$A$40,[3]СД!$A$36,[3]СД!$A$32,[3]СД!$A$28,[3]СД!$A$24,[3]СД!$A$20</definedName>
    <definedName name="P1_T16?L1" hidden="1">[3]СД!$A$74:$M$74,[3]СД!$A$14:$M$14,[3]СД!$A$10:$M$10,[3]СД!$A$50:$M$50,[3]СД!$A$6:$M$6,[3]СД!$A$62:$M$62,[3]СД!$A$78:$M$78,[3]СД!$A$46:$M$46,[3]СД!$A$82:$M$82,[3]СД!$A$70:$M$70,[3]СД!$A$42:$M$42</definedName>
    <definedName name="P1_T16?L1.x" hidden="1">[3]СД!$A$76:$M$76,[3]СД!$A$16:$M$16,[3]СД!$A$12:$M$12,[3]СД!$A$52:$M$52,[3]СД!$A$8:$M$8,[3]СД!$A$64:$M$64,[3]СД!$A$80:$M$80,[3]СД!$A$48:$M$48,[3]СД!$A$84:$M$85,[3]СД!$A$72:$M$72,[3]СД!$A$44:$M$44</definedName>
    <definedName name="P1_T16_Protect" hidden="1">#REF!,#REF!,#REF!,#REF!,#REF!,#REF!,#REF!,#REF!</definedName>
    <definedName name="P1_T18.2_Protect" hidden="1">[3]СД!$F$12:$J$19,[3]СД!$F$22:$J$25,[3]СД!$B$28:$J$32,[3]СД!$F$34:$J$34,[3]СД!$B$36:$J$65,[3]СД!$F$69:$J$74,[3]СД!$F$81:$J$81</definedName>
    <definedName name="P1_T2?Data" hidden="1">[3]СД!$G$9:$P$67,[3]СД!$R$9:$R$67,[3]СД!$T$9:$X$67,[3]СД!$Z$9:$AA$67,[3]СД!$AB$9,[3]СД!$AB$34,[3]СД!$AB$38,[3]СД!$AB$57,[3]СД!$AB$65:$AB$67,[3]СД!$AC$9:$AC$67,[3]СД!$AE$9:$AG$67,[3]СД!$AI$9:$AS$67,[3]СД!$AU$9:$AU$67,[3]СД!$AW$9:$AX$67</definedName>
    <definedName name="P1_T20_Protection" hidden="1">[3]СД!$E$4:$H$4,[3]СД!$E$13:$H$13,[3]СД!$E$16:$H$17,[3]СД!$E$19:$H$19,[3]СД!$J$4:$M$4,[3]СД!$J$8:$M$11,[3]СД!$J$13:$M$13,[3]СД!$J$16:$M$17,[3]СД!$J$19:$M$19</definedName>
    <definedName name="P1_T3.1?unit?МРУБ" hidden="1">[3]СД!$D$21:$E$24,[3]СД!$D$28:$E$31,[3]СД!$G$11:$H$16,[3]СД!$G$21:$H$24,[3]СД!$G$28:$H$31,[3]СД!$J$11:$K$16,[3]СД!$J$21:$K$24,[3]СД!$J$28:$K$31,[3]СД!$M$11:$N$16,[3]СД!$M$21:$N$24,[3]СД!$M$28:$N$31</definedName>
    <definedName name="P1_T4_Protect" hidden="1">[3]СД!$G$20:$J$20,[3]СД!$G$22:$J$22,[3]СД!$G$24:$J$28,[3]СД!$L$11:$O$17,[3]СД!$L$20:$O$20,[3]СД!$L$22:$O$22,[3]СД!$L$24:$O$28,[3]СД!$Q$11:$T$17,[3]СД!$Q$20:$T$20</definedName>
    <definedName name="P1_T6_Protect" hidden="1">[3]СД!$D$46:$H$55,[3]СД!$J$46:$N$55,[3]СД!$D$57:$H$59,[3]СД!$J$57:$N$59,[3]СД!$B$10:$B$19,[3]СД!$D$10:$H$19,[3]СД!$J$10:$N$19,[3]СД!$D$21:$H$23,[3]СД!$J$21:$N$23</definedName>
    <definedName name="P1_T9?Data" hidden="1">[3]СД!$E$12:$E$16,[3]СД!$E$19:$E$22,[3]СД!$E$25:$E$28,[3]СД!$E$31:$E$34,[3]СД!$E$36:$E$41,[3]СД!$E$43:$E$47,[3]СД!$E$49:$E$54,[3]СД!$E$56:$E$61,[3]СД!$E$63:$E$68,[3]СД!$E$71:$E$74,[3]СД!$E$76:$E$77,[3]СД!$E$79</definedName>
    <definedName name="P10_SCOPE_FULL_LOAD" hidden="1">#REF!,#REF!,#REF!,#REF!,#REF!,#REF!</definedName>
    <definedName name="P10_T1_Protect" hidden="1">[3]СД!$F$42:$H$46,[3]СД!$F$49:$G$49,[3]СД!$F$50:$H$54,[3]СД!$F$55:$G$55,[3]СД!$F$56:$H$60</definedName>
    <definedName name="P11_SCOPE_FULL_LOAD" hidden="1">#REF!,#REF!,#REF!,#REF!,#REF!</definedName>
    <definedName name="P11_T1_Protect" hidden="1">[3]СД!$F$62:$H$66,[3]СД!$F$68:$H$72,[3]СД!$F$74:$H$78,[3]СД!$F$80:$H$84,[3]СД!$F$89:$G$89</definedName>
    <definedName name="P12_SCOPE_FULL_LOAD" hidden="1">#REF!,#REF!,#REF!,#REF!,#REF!,#REF!</definedName>
    <definedName name="P12_T1_Protect" hidden="1">[3]СД!$F$90:$H$94,[3]СД!$F$95:$G$95,[3]СД!$F$96:$H$100,[3]СД!$F$102:$H$106,[3]СД!$F$108:$H$112</definedName>
    <definedName name="P13_SCOPE_FULL_LOAD" hidden="1">#REF!,#REF!,#REF!,#REF!,#REF!,#REF!</definedName>
    <definedName name="P13_T1_Protect" hidden="1">[3]СД!$F$114:$H$118,[3]СД!$F$120:$H$124,[3]СД!$F$127:$G$127,[3]СД!$F$128:$H$132,[3]СД!$F$133:$G$133</definedName>
    <definedName name="P14_SCOPE_FULL_LOAD" hidden="1">#REF!,#REF!,#REF!,#REF!,#REF!,#REF!</definedName>
    <definedName name="P14_T1_Protect" hidden="1">[3]СД!$F$134:$H$138,[3]СД!$F$140:$H$144,[3]СД!$F$146:$H$150,[3]СД!$F$152:$H$156,[3]СД!$F$158:$H$162</definedName>
    <definedName name="P15_SCOPE_FULL_LOAD" hidden="1">#REF!,#REF!,#REF!,#REF!,#REF!,P1_SCOPE_FULL_LOAD</definedName>
    <definedName name="P15_T1_Protect" hidden="1">[3]СД!$J$158:$K$162,[3]СД!$J$152:$K$156,[3]СД!$J$146:$K$150,[3]СД!$J$140:$K$144,[3]СД!$J$11</definedName>
    <definedName name="P16_SCOPE_FULL_LOAD" hidden="1">[0]!P2_SCOPE_FULL_LOAD,[0]!P3_SCOPE_FULL_LOAD,[0]!P4_SCOPE_FULL_LOAD,[0]!P5_SCOPE_FULL_LOAD,[0]!P6_SCOPE_FULL_LOAD,[0]!P7_SCOPE_FULL_LOAD,[0]!P8_SCOPE_FULL_LOAD</definedName>
    <definedName name="P16_T1_Protect" hidden="1">[3]СД!$J$12:$K$16,[3]СД!$J$17,[3]СД!$J$18:$K$22,[3]СД!$J$24:$K$28,[3]СД!$J$30:$K$34,[3]СД!$F$23:$G$23</definedName>
    <definedName name="P17_SCOPE_FULL_LOAD" hidden="1">[0]!P9_SCOPE_FULL_LOAD,[0]!P10_SCOPE_FULL_LOAD,[0]!P11_SCOPE_FULL_LOAD,[0]!P12_SCOPE_FULL_LOAD,[0]!P13_SCOPE_FULL_LOAD,[0]!P14_SCOPE_FULL_LOAD,[0]!P15_SCOPE_FULL_LOAD</definedName>
    <definedName name="P17_T1_Protect" hidden="1">[3]СД!$F$29:$G$29,[3]СД!$F$61:$G$61,[3]СД!$F$67:$G$67,[3]СД!$F$101:$G$101,[3]СД!$F$107:$G$107</definedName>
    <definedName name="P18_T1_Protect" hidden="1">[3]СД!$F$139:$G$139,[3]СД!$F$145:$G$145,[3]СД!$J$36:$K$40,P1_T1_Protect,P2_T1_Protect,P3_T1_Protect,P4_T1_Protect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dip" hidden="1">[3]СД!$G$100:$G$116,[3]СД!$G$118:$G$123,[3]СД!$G$125:$G$126,[3]СД!$G$128:$G$131,[3]СД!$G$133,[3]СД!$G$135:$G$139,[3]СД!$G$141</definedName>
    <definedName name="P2_SC22" hidden="1">#REF!,#REF!,#REF!,#REF!,#REF!,#REF!,#REF!</definedName>
    <definedName name="P2_SCOPE_16_PRT" hidden="1">[3]СД!$E$38:$I$38,[3]СД!$E$41:$I$41,[3]СД!$E$45:$I$47,[3]СД!$E$49:$I$49,[3]СД!$E$53:$I$54,[3]СД!$E$56:$I$57,[3]СД!$E$59:$I$59,[3]СД!$E$9:$I$13</definedName>
    <definedName name="P2_SCOPE_4_PRT" hidden="1">[3]СД!$P$25:$S$25,[3]СД!$P$27:$S$31,[3]СД!$U$14:$X$20,[3]СД!$U$23:$X$23,[3]СД!$U$25:$X$25,[3]СД!$U$27:$X$31,[3]СД!$Z$14:$AC$20,[3]СД!$Z$23:$AC$23,[3]СД!$Z$25:$AC$25</definedName>
    <definedName name="P2_SCOPE_5_PRT" hidden="1">[3]СД!$P$25:$S$25,[3]СД!$P$27:$S$31,[3]СД!$U$14:$X$21,[3]СД!$U$23:$X$23,[3]СД!$U$25:$X$25,[3]СД!$U$27:$X$31,[3]СД!$Z$14:$AC$21,[3]СД!$Z$23:$AC$23,[3]СД!$Z$25:$AC$25</definedName>
    <definedName name="P2_SCOPE_CORR" hidden="1">#REF!,#REF!,#REF!,#REF!,#REF!,#REF!,#REF!,#REF!</definedName>
    <definedName name="P2_SCOPE_F1_PRT" hidden="1">[3]СД!$D$56:$E$59,[3]СД!$D$34:$E$50,[3]СД!$D$32:$E$32,[3]СД!$D$23:$E$30</definedName>
    <definedName name="P2_SCOPE_F2_PRT" hidden="1">[3]СД!$D$52:$G$54,[3]СД!$C$21:$E$42,[3]СД!$A$12:$E$12,[3]СД!$C$8:$E$11</definedName>
    <definedName name="P2_SCOPE_FULL_LOAD" hidden="1">#REF!,#REF!,#REF!,#REF!,#REF!,#REF!</definedName>
    <definedName name="P2_SCOPE_IND" hidden="1">#REF!,#REF!,#REF!,#REF!,#REF!,#REF!</definedName>
    <definedName name="P2_SCOPE_IND2" hidden="1">#REF!,#REF!,#REF!,#REF!,#REF!</definedName>
    <definedName name="P2_SCOPE_NOTIND" hidden="1">#REF!,#REF!,#REF!,#REF!,#REF!,#REF!,#REF!</definedName>
    <definedName name="P2_SCOPE_NotInd2" hidden="1">#REF!,#REF!,#REF!,#REF!,#REF!,#REF!</definedName>
    <definedName name="P2_SCOPE_NotInd3" hidden="1">#REF!,#REF!,#REF!,#REF!,#REF!,#REF!,#REF!</definedName>
    <definedName name="P2_SCOPE_NotInt" hidden="1">#REF!,#REF!,#REF!,#REF!,#REF!,#REF!,#REF!</definedName>
    <definedName name="P2_SCOPE_PER_PRT" hidden="1">[3]СД!$N$14:$N$25,[3]СД!$N$27:$N$31,[3]СД!$J$27:$K$31,[3]СД!$F$27:$H$31,[3]СД!$F$33:$H$37</definedName>
    <definedName name="P2_SCOPE_SAVE2" hidden="1">#REF!,#REF!,#REF!,#REF!,#REF!,#REF!</definedName>
    <definedName name="P2_SCOPE_SV_PRT" hidden="1">[3]СД!$E$72:$I$79,[3]СД!$E$81:$I$81,[3]СД!$E$85:$H$88,[3]СД!$E$90:$I$90,[3]СД!$E$107:$I$112,[3]СД!$E$114:$I$117,[3]СД!$E$124:$H$127</definedName>
    <definedName name="P2_T1_Protect" hidden="1">[3]СД!$J$68:$K$72,[3]СД!$J$74:$K$78,[3]СД!$J$80:$K$84,[3]СД!$J$89,[3]СД!$J$90:$K$94,[3]СД!$J$95</definedName>
    <definedName name="P2_T4_Protect" hidden="1">[3]СД!$Q$22:$T$22,[3]СД!$Q$24:$T$28,[3]СД!$V$24:$Y$28,[3]СД!$V$22:$Y$22,[3]СД!$V$20:$Y$20,[3]СД!$V$11:$Y$17,[3]СД!$AA$11:$AD$17,[3]СД!$AA$20:$AD$20,[3]СД!$AA$22:$AD$22</definedName>
    <definedName name="P2_T9?Data" hidden="1">[3]СД!$G$5:$P$10,[3]СД!$G$12:$P$16,[3]СД!$G$19:$P$22,[3]СД!$G$25:$P$28,[3]СД!$G$31:$P$34,[3]СД!$G$36:$P$41,[3]СД!$G$44:$P$47,[3]СД!$G$49:$P$54,[3]СД!$G$56:$P$61,[3]СД!$G$63:$P$68,[3]СД!$G$71:$P$74,[3]СД!$G$76:$P$77</definedName>
    <definedName name="P3_dip" hidden="1">[3]СД!$G$143:$G$145,[3]СД!$G$214:$G$217,[3]СД!$G$219:$G$224,[3]СД!$G$226,[3]СД!$G$228,[3]СД!$G$230,[3]СД!$G$232,[3]СД!$G$197:$G$212</definedName>
    <definedName name="P3_SC22" hidden="1">#REF!,#REF!,#REF!,#REF!,#REF!,#REF!</definedName>
    <definedName name="P3_SCOPE_F1_PRT" hidden="1">[3]СД!$E$16:$E$17,[3]СД!$C$4:$D$4,[3]СД!$C$7:$E$10,[3]СД!$A$11:$E$11</definedName>
    <definedName name="P3_SCOPE_FULL_LOAD" hidden="1">#REF!,#REF!,#REF!,#REF!,#REF!,#REF!</definedName>
    <definedName name="P3_SCOPE_IND" hidden="1">#REF!,#REF!,#REF!,#REF!,#REF!</definedName>
    <definedName name="P3_SCOPE_IND2" hidden="1">#REF!,#REF!,#REF!,#REF!,#REF!</definedName>
    <definedName name="P3_SCOPE_NOTIND" hidden="1">#REF!,#REF!,#REF!,#REF!,#REF!,#REF!,#REF!</definedName>
    <definedName name="P3_SCOPE_NotInd2" hidden="1">#REF!,#REF!,#REF!,#REF!,#REF!,#REF!,#REF!</definedName>
    <definedName name="P3_SCOPE_NotInt" hidden="1">#REF!,#REF!,#REF!,#REF!,#REF!,#REF!</definedName>
    <definedName name="P3_SCOPE_PER_PRT" hidden="1">[3]СД!$J$33:$K$37,[3]СД!$N$33:$N$37,[3]СД!$F$39:$H$43,[3]СД!$J$39:$K$43,[3]СД!$N$39:$N$43</definedName>
    <definedName name="P3_SCOPE_SV_PRT" hidden="1">[3]СД!$D$135:$G$135,[3]СД!$I$135:$I$140,[3]СД!$H$137:$H$140,[3]СД!$D$138:$G$140,[3]СД!$E$15:$I$16,[3]СД!$E$120:$I$121,[3]СД!$E$18:$I$19</definedName>
    <definedName name="P3_T1_Protect" hidden="1">[3]СД!$J$96:$K$100,[3]СД!$J$102:$K$106,[3]СД!$J$108:$K$112,[3]СД!$J$114:$K$118,[3]СД!$J$120:$K$124</definedName>
    <definedName name="P4_dip" hidden="1">[3]СД!$G$70:$G$75,[3]СД!$G$77:$G$78,[3]СД!$G$80:$G$83,[3]СД!$G$85,[3]СД!$G$87:$G$91,[3]СД!$G$93,[3]СД!$G$95:$G$97,[3]СД!$G$52:$G$68</definedName>
    <definedName name="P4_SCOPE_F1_PRT" hidden="1">[3]СД!$C$13:$E$13,[3]СД!$A$14:$E$14,[3]СД!$C$23:$C$50,[3]СД!$C$54:$C$95</definedName>
    <definedName name="P4_SCOPE_FULL_LOAD" hidden="1">#REF!,#REF!,#REF!,#REF!,#REF!,#REF!</definedName>
    <definedName name="P4_SCOPE_IND" hidden="1">#REF!,#REF!,#REF!,#REF!,#REF!</definedName>
    <definedName name="P4_SCOPE_IND2" hidden="1">#REF!,#REF!,#REF!,#REF!,#REF!,#REF!</definedName>
    <definedName name="P4_SCOPE_NOTIND" hidden="1">#REF!,#REF!,#REF!,#REF!,#REF!,#REF!,#REF!</definedName>
    <definedName name="P4_SCOPE_NotInd2" hidden="1">#REF!,#REF!,#REF!,#REF!,#REF!,#REF!,#REF!</definedName>
    <definedName name="P4_SCOPE_PER_PRT" hidden="1">[3]СД!$F$45:$H$49,[3]СД!$J$45:$K$49,[3]СД!$N$45:$N$49,[3]СД!$F$53:$G$64,[3]СД!$H$54:$H$58</definedName>
    <definedName name="P4_T1_Protect" hidden="1">[3]СД!$J$127,[3]СД!$J$128:$K$132,[3]СД!$J$133,[3]СД!$J$134:$K$138,[3]СД!$N$11:$N$22,[3]СД!$N$24:$N$28</definedName>
    <definedName name="P5_SCOPE_FULL_LOAD" hidden="1">#REF!,#REF!,#REF!,#REF!,#REF!,#REF!</definedName>
    <definedName name="P5_SCOPE_NOTIND" hidden="1">#REF!,#REF!,#REF!,#REF!,#REF!,#REF!,#REF!</definedName>
    <definedName name="P5_SCOPE_NotInd2" hidden="1">#REF!,#REF!,#REF!,#REF!,#REF!,#REF!,#REF!</definedName>
    <definedName name="P5_SCOPE_PER_PRT" hidden="1">[3]СД!$H$60:$H$64,[3]СД!$J$53:$J$64,[3]СД!$K$54:$K$58,[3]СД!$K$60:$K$64,[3]СД!$N$53:$N$64</definedName>
    <definedName name="P5_T1_Protect" hidden="1">[3]СД!$N$30:$N$34,[3]СД!$N$36:$N$40,[3]СД!$N$42:$N$46,[3]СД!$N$49:$N$60,[3]СД!$N$62:$N$66</definedName>
    <definedName name="P6_SCOPE_FULL_LOAD" hidden="1">#REF!,#REF!,#REF!,#REF!,#REF!,#REF!</definedName>
    <definedName name="P6_SCOPE_NOTIND" hidden="1">#REF!,#REF!,#REF!,#REF!,#REF!,#REF!,#REF!</definedName>
    <definedName name="P6_SCOPE_NotInd2" hidden="1">#REF!,#REF!,#REF!,#REF!,#REF!,#REF!,#REF!</definedName>
    <definedName name="P6_SCOPE_PER_PRT" hidden="1">[3]СД!$F$66:$H$70,[3]СД!$J$66:$K$70,[3]СД!$N$66:$N$70,[3]СД!$F$72:$H$76,[3]СД!$J$72:$K$76</definedName>
    <definedName name="P6_T1_Protect" hidden="1">[3]СД!$N$68:$N$72,[3]СД!$N$74:$N$78,[3]СД!$N$80:$N$84,[3]СД!$N$89:$N$100,[3]СД!$N$102:$N$106</definedName>
    <definedName name="P7_SCOPE_FULL_LOAD" hidden="1">#REF!,#REF!,#REF!,#REF!,#REF!,#REF!</definedName>
    <definedName name="P7_SCOPE_NOTIND" hidden="1">#REF!,#REF!,#REF!,#REF!,#REF!,#REF!</definedName>
    <definedName name="P7_SCOPE_NotInd2" hidden="1">#REF!,#REF!,#REF!,#REF!,#REF!,[0]!P1_SCOPE_NotInd2,[0]!P2_SCOPE_NotInd2,[0]!P3_SCOPE_NotInd2</definedName>
    <definedName name="P7_SCOPE_PER_PRT" hidden="1">[3]СД!$N$72:$N$76,[3]СД!$F$78:$H$82,[3]СД!$J$78:$K$82,[3]СД!$N$78:$N$82,[3]СД!$F$84:$H$88</definedName>
    <definedName name="P7_T1_Protect" hidden="1">[3]СД!$N$108:$N$112,[3]СД!$N$114:$N$118,[3]СД!$N$120:$N$124,[3]СД!$N$127:$N$138,[3]СД!$N$140:$N$144</definedName>
    <definedName name="P8_SCOPE_FULL_LOAD" hidden="1">#REF!,#REF!,#REF!,#REF!,#REF!,#REF!</definedName>
    <definedName name="P8_SCOPE_NOTIND" hidden="1">#REF!,#REF!,#REF!,#REF!,#REF!,#REF!</definedName>
    <definedName name="P8_SCOPE_PER_PRT" hidden="1">[3]СД!$J$84:$K$88,[3]СД!$N$84:$N$88,[3]СД!$F$14:$G$25,P1_SCOPE_PER_PRT,P2_SCOPE_PER_PRT,P3_SCOPE_PER_PRT,P4_SCOPE_PER_PRT</definedName>
    <definedName name="P8_T1_Protect" hidden="1">[3]СД!$N$146:$N$150,[3]СД!$N$152:$N$156,[3]СД!$N$158:$N$162,[3]СД!$F$11:$G$11,[3]СД!$F$12:$H$16</definedName>
    <definedName name="P9_SCOPE_FULL_LOAD" hidden="1">#REF!,#REF!,#REF!,#REF!,#REF!,#REF!</definedName>
    <definedName name="P9_SCOPE_NotInd" hidden="1">#N/A</definedName>
    <definedName name="P9_T1_Protect" hidden="1">[3]СД!$F$17:$G$17,[3]СД!$F$18:$H$22,[3]СД!$F$24:$H$28,[3]СД!$F$30:$H$34,[3]СД!$F$36:$H$40</definedName>
    <definedName name="popiiiiiiiiiiiiiiiiiii" hidden="1">{#N/A,#N/A,TRUE,"Лист1";#N/A,#N/A,TRUE,"Лист2";#N/A,#N/A,TRUE,"Лист3"}</definedName>
    <definedName name="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" hidden="1">{#N/A,#N/A,TRUE,"Fields";#N/A,#N/A,TRUE,"Sens"}</definedName>
    <definedName name="rerttryu" hidden="1">{#N/A,#N/A,TRUE,"Лист1";#N/A,#N/A,TRUE,"Лист2";#N/A,#N/A,TRUE,"Лист3"}</definedName>
    <definedName name="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tdrdrdsf" hidden="1">{#N/A,#N/A,TRUE,"Лист1";#N/A,#N/A,TRUE,"Лист2";#N/A,#N/A,TRUE,"Лист3"}</definedName>
    <definedName name="SAPBEXrevision" hidden="1">25</definedName>
    <definedName name="SAPBEXsysID" hidden="1">"BWP"</definedName>
    <definedName name="SAPBEXwbID" hidden="1">"EXRNGC7AHMWGVUJ0YHOVCZ5AP"</definedName>
    <definedName name="SDF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rfgffffffffffffffffff" hidden="1">{#N/A,#N/A,TRUE,"Лист1";#N/A,#N/A,TRUE,"Лист2";#N/A,#N/A,TRUE,"Лист3"}</definedName>
    <definedName name="trttttttttttttttttttt" hidden="1">{#N/A,#N/A,TRUE,"Лист1";#N/A,#N/A,TRUE,"Лист2";#N/A,#N/A,TRUE,"Лист3"}</definedName>
    <definedName name="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dfhiqeu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uhjhhhhhhhhhhhhh" hidden="1">{#N/A,#N/A,TRUE,"Лист1";#N/A,#N/A,TRUE,"Лист2";#N/A,#N/A,TRUE,"Лист3"}</definedName>
    <definedName name="uiyuyuy" hidden="1">{#N/A,#N/A,TRUE,"Лист1";#N/A,#N/A,TRUE,"Лист2";#N/A,#N/A,TRUE,"Лист3"}</definedName>
    <definedName name="uu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ytytr" hidden="1">{#N/A,#N/A,TRUE,"Лист1";#N/A,#N/A,TRUE,"Лист2";#N/A,#N/A,TRUE,"Лист3"}</definedName>
    <definedName name="uyuiyuttyt" hidden="1">{#N/A,#N/A,TRUE,"Лист1";#N/A,#N/A,TRUE,"Лист2";#N/A,#N/A,TRUE,"Лист3"}</definedName>
    <definedName name="uyyuttr" hidden="1">{#N/A,#N/A,TRUE,"Лист1";#N/A,#N/A,TRUE,"Лист2";#N/A,#N/A,TRUE,"Лист3"}</definedName>
    <definedName name="vcfdfs" hidden="1">{#N/A,#N/A,TRUE,"Лист1";#N/A,#N/A,TRUE,"Лист2";#N/A,#N/A,TRUE,"Лист3"}</definedName>
    <definedName name="vcfhg" hidden="1">{#N/A,#N/A,TRUE,"Лист1";#N/A,#N/A,TRUE,"Лист2";#N/A,#N/A,TRUE,"Лист3"}</definedName>
    <definedName name="vcfssssssssssssssssssss" hidden="1">{#N/A,#N/A,TRUE,"Лист1";#N/A,#N/A,TRUE,"Лист2";#N/A,#N/A,TRUE,"Лист3"}</definedName>
    <definedName name="waddddddddddddddddddd" hidden="1">{#N/A,#N/A,TRUE,"Лист1";#N/A,#N/A,TRUE,"Лист2";#N/A,#N/A,TRUE,"Лист3"}</definedName>
    <definedName name="wergfter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esddddddddddddddddd" hidden="1">{#N/A,#N/A,TRUE,"Лист1";#N/A,#N/A,TRUE,"Лист2";#N/A,#N/A,TRUE,"Лист3"}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Eurofinance91125." hidden="1">{#N/A,#N/A,TRUE,"Fields";#N/A,#N/A,TRUE,"Sens"}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test." hidden="1">{"Valuation_Common",#N/A,FALSE,"Valuation"}</definedName>
    <definedName name="wrn.апрель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ку." hidden="1">{#N/A,#N/A,TRUE,"Лист2"}</definedName>
    <definedName name="wrn.Модель._.Интенсивника.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_.стр._.1._.и._.3." hidden="1">{"Страница 1",#N/A,FALSE,"Модель Интенсивника";"Страница 3",#N/A,FALSE,"Модель Интенсивника"}</definedName>
    <definedName name="wrn.Отчет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1." hidden="1">{"Вид1",#N/A,FALSE,"Таблица 1"}</definedName>
    <definedName name="wrn.справ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равнение._.с._.отраслями." hidden="1">{#N/A,#N/A,TRUE,"Лист1";#N/A,#N/A,TRUE,"Лист2";#N/A,#N/A,TRUE,"Лист3"}</definedName>
    <definedName name="wrn.ФП_КМК.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fgdfdfffffffffffff" hidden="1">{#N/A,#N/A,TRUE,"Лист1";#N/A,#N/A,TRUE,"Лист2";#N/A,#N/A,TRUE,"Лист3"}</definedName>
    <definedName name="ytttttttttttttttttttt" hidden="1">{#N/A,#N/A,TRUE,"Лист1";#N/A,#N/A,TRUE,"Лист2";#N/A,#N/A,TRUE,"Лист3"}</definedName>
    <definedName name="ytyggggggggggggggg" hidden="1">{#N/A,#N/A,TRUE,"Лист1";#N/A,#N/A,TRUE,"Лист2";#N/A,#N/A,TRUE,"Лист3"}</definedName>
    <definedName name="y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C3AD0CD_BF0C_4C4E_9071_158A2F5215E2_.wvu.Rows" hidden="1">[3]СД!$A$9:$IV$116,[3]СД!$A$124:$IV$140,[3]СД!$A$143:$IV$153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9F4E9141_41FC_4B2C_AC1F_EC647474A564_.wvu.PrintArea" hidden="1">[3]СД!$A$119:$AG$154</definedName>
    <definedName name="Z_9F4E9141_41FC_4B2C_AC1F_EC647474A564_.wvu.Rows" hidden="1">[3]СД!$A$9:$IV$116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а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ав" hidden="1">{"Страница 1",#N/A,FALSE,"Модель Интенсивника";"Страница 3",#N/A,FALSE,"Модель Интенсивника"}</definedName>
    <definedName name="авып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итт" hidden="1">{#N/A,#N/A,TRUE,"Лист1";#N/A,#N/A,TRUE,"Лист2";#N/A,#N/A,TRUE,"Лист3"}</definedName>
    <definedName name="вуув" hidden="1">{#N/A,#N/A,TRUE,"Лист1";#N/A,#N/A,TRUE,"Лист2";#N/A,#N/A,TRUE,"Лист3"}</definedName>
    <definedName name="вы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ыапвавап" hidden="1">{#N/A,#N/A,TRUE,"Лист1";#N/A,#N/A,TRUE,"Лист2";#N/A,#N/A,TRUE,"Лист3"}</definedName>
    <definedName name="ге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нгепнапра" hidden="1">{#N/A,#N/A,TRUE,"Лист1";#N/A,#N/A,TRUE,"Лист2";#N/A,#N/A,TRUE,"Лист3"}</definedName>
    <definedName name="Гольц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р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гш" hidden="1">{#N/A,#N/A,TRUE,"Лист1";#N/A,#N/A,TRUE,"Лист2";#N/A,#N/A,TRUE,"Лист3"}</definedName>
    <definedName name="д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а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е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л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шголлололол" hidden="1">{#N/A,#N/A,TRUE,"Лист1";#N/A,#N/A,TRUE,"Лист2";#N/A,#N/A,TRUE,"Лист3"}</definedName>
    <definedName name="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апапарорппис" hidden="1">{#N/A,#N/A,TRUE,"Лист1";#N/A,#N/A,TRUE,"Лист2";#N/A,#N/A,TRUE,"Лист3"}</definedName>
    <definedName name="евапараорплор" hidden="1">{#N/A,#N/A,TRUE,"Лист1";#N/A,#N/A,TRUE,"Лист2";#N/A,#N/A,TRUE,"Лист3"}</definedName>
    <definedName name="ее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дждлдлодл" hidden="1">{#N/A,#N/A,TRUE,"Лист1";#N/A,#N/A,TRUE,"Лист2";#N/A,#N/A,TRUE,"Лист3"}</definedName>
    <definedName name="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запас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щщщшгрпаав" hidden="1">{#N/A,#N/A,TRUE,"Лист1";#N/A,#N/A,TRUE,"Лист2";#N/A,#N/A,TRUE,"Лист3"}</definedName>
    <definedName name="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ндцкавг98" hidden="1">{#N/A,#N/A,TRUE,"Лист1";#N/A,#N/A,TRUE,"Лист2";#N/A,#N/A,TRUE,"Лист3"}</definedName>
    <definedName name="иря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тог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еппппппппппп" hidden="1">{#N/A,#N/A,TRUE,"Лист1";#N/A,#N/A,TRUE,"Лист2";#N/A,#N/A,TRUE,"Лист3"}</definedName>
    <definedName name="кк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пи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лдолорар" hidden="1">{#N/A,#N/A,TRUE,"Лист1";#N/A,#N/A,TRUE,"Лист2";#N/A,#N/A,TRUE,"Лист3"}</definedName>
    <definedName name="л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щжо" hidden="1">{#N/A,#N/A,TRUE,"Лист1";#N/A,#N/A,TRUE,"Лист2";#N/A,#N/A,TRUE,"Лист3"}</definedName>
    <definedName name="ль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ха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ит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лог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гневаапор" hidden="1">{#N/A,#N/A,TRUE,"Лист1";#N/A,#N/A,TRUE,"Лист2";#N/A,#N/A,TRUE,"Лист3"}</definedName>
    <definedName name="непне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шш" hidden="1">{#N/A,#N/A,TRUE,"Лист1";#N/A,#N/A,TRUE,"Лист2";#N/A,#N/A,TRUE,"Лист3"}</definedName>
    <definedName name="о" hidden="1">{#N/A,#N/A,TRUE,"Лист2"}</definedName>
    <definedName name="оллртимиава" hidden="1">{#N/A,#N/A,TRUE,"Лист1";#N/A,#N/A,TRUE,"Лист2";#N/A,#N/A,TRUE,"Лист3"}</definedName>
    <definedName name="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пси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лороррлоорпапа" hidden="1">{#N/A,#N/A,TRUE,"Лист1";#N/A,#N/A,TRUE,"Лист2";#N/A,#N/A,TRUE,"Лист3"}</definedName>
    <definedName name="ор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оорправ" hidden="1">{#N/A,#N/A,TRUE,"Лист1";#N/A,#N/A,TRUE,"Лист2";#N/A,#N/A,TRUE,"Лист3"}</definedName>
    <definedName name="ор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ёт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мсмчвв" hidden="1">{#N/A,#N/A,TRUE,"Лист1";#N/A,#N/A,TRUE,"Лист2";#N/A,#N/A,TRUE,"Лист3"}</definedName>
    <definedName name="папаорпрпрпр" hidden="1">{#N/A,#N/A,TRUE,"Лист1";#N/A,#N/A,TRUE,"Лист2";#N/A,#N/A,TRUE,"Лист3"}</definedName>
    <definedName name="папр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екпрк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имф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п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ибыль3" hidden="1">{#N/A,#N/A,TRUE,"Лист1";#N/A,#N/A,TRUE,"Лист2";#N/A,#N/A,TRUE,"Лист3"}</definedName>
    <definedName name="прпропорпрпр" hidden="1">{#N/A,#N/A,TRUE,"Лист1";#N/A,#N/A,TRUE,"Лист2";#N/A,#N/A,TRUE,"Лист3"}</definedName>
    <definedName name="пыпыппывапа" hidden="1">#REF!,#REF!,#REF!</definedName>
    <definedName name="ра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п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с1" hidden="1">{#N/A,#N/A,TRUE,"Лист1";#N/A,#N/A,TRUE,"Лист2";#N/A,#N/A,TRUE,"Лист3"}</definedName>
    <definedName name="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р" hidden="1">{"Страница 1",#N/A,FALSE,"Модель Интенсивника";"Страница 2",#N/A,FALSE,"Модель Интенсивника";"Страница 3",#N/A,FALSE,"Модель Интенсивника"}</definedName>
    <definedName name="рортимсчвы" hidden="1">{#N/A,#N/A,TRUE,"Лист1";#N/A,#N/A,TRUE,"Лист2";#N/A,#N/A,TRUE,"Лист3"}</definedName>
    <definedName name="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апав" hidden="1">{#N/A,#N/A,TRUE,"Лист1";#N/A,#N/A,TRUE,"Лист2";#N/A,#N/A,TRUE,"Лист3"}</definedName>
    <definedName name="р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п" hidden="1">{#N/A,#N/A,TRUE,"Лист1";#N/A,#N/A,TRUE,"Лист2";#N/A,#N/A,TRUE,"Лист3"}</definedName>
    <definedName name="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ЭП2" hidden="1">{#N/A,#N/A,TRUE,"Лист1";#N/A,#N/A,TRUE,"Лист2";#N/A,#N/A,TRUE,"Лист3"}</definedName>
    <definedName name="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к1" hidden="1">{#N/A,#N/A,TRUE,"Fields";#N/A,#N/A,TRUE,"Sens"}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ыавыапвпаворорол" hidden="1">{#N/A,#N/A,TRUE,"Лист1";#N/A,#N/A,TRUE,"Лист2";#N/A,#N/A,TRUE,"Лист3"}</definedName>
    <definedName name="фа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враль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н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фыа" hidden="1">{"Страница 1",#N/A,FALSE,"Модель Интенсивника";"Страница 2",#N/A,FALSE,"Модель Интенсивника";"Страница 3",#N/A,FALSE,"Модель Интенсивника"}</definedName>
    <definedName name="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ц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гшрормпавкаы" hidden="1">{#N/A,#N/A,TRUE,"Лист1";#N/A,#N/A,TRUE,"Лист2";#N/A,#N/A,TRUE,"Лист3"}</definedName>
    <definedName name="шоапвваыаыф" hidden="1">{#N/A,#N/A,TRUE,"Лист1";#N/A,#N/A,TRUE,"Лист2";#N/A,#N/A,TRUE,"Лист3"}</definedName>
    <definedName name="шооитиаавч" hidden="1">{#N/A,#N/A,TRUE,"Лист1";#N/A,#N/A,TRUE,"Лист2";#N/A,#N/A,TRUE,"Лист3"}</definedName>
    <definedName name="щшлдолрорми" hidden="1">{#N/A,#N/A,TRUE,"Лист1";#N/A,#N/A,TRUE,"Лист2";#N/A,#N/A,TRUE,"Лист3"}</definedName>
    <definedName name="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ыапр" hidden="1">{#N/A,#N/A,TRUE,"Лист1";#N/A,#N/A,TRUE,"Лист2";#N/A,#N/A,TRUE,"Лист3"}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hidden="1">{#N/A,#N/A,TRUE,"Лист1";#N/A,#N/A,TRUE,"Лист2";#N/A,#N/A,TRUE,"Лист3"}</definedName>
    <definedName name="ыфва" hidden="1">{#N/A,#N/A,TRUE,"Fields";#N/A,#N/A,TRUE,"Sens"}</definedName>
    <definedName name="ы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ь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э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бьбютьи" hidden="1">{#N/A,#N/A,TRUE,"Лист1";#N/A,#N/A,TRUE,"Лист2";#N/A,#N/A,TRUE,"Лист3"}</definedName>
    <definedName name="юлолтррпв" hidden="1">{#N/A,#N/A,TRUE,"Лист1";#N/A,#N/A,TRUE,"Лист2";#N/A,#N/A,TRUE,"Лист3"}</definedName>
    <definedName name="юю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2" l="1"/>
  <c r="F92" i="2"/>
  <c r="F93" i="2"/>
  <c r="F94" i="2"/>
  <c r="F95" i="2"/>
  <c r="F96" i="2"/>
  <c r="F97" i="2"/>
  <c r="F98" i="2"/>
  <c r="F99" i="2"/>
  <c r="F118" i="2" l="1"/>
  <c r="F117" i="2"/>
  <c r="F116" i="2"/>
  <c r="F115" i="2"/>
  <c r="F113" i="2"/>
  <c r="F112" i="2"/>
  <c r="F111" i="2"/>
  <c r="F109" i="2"/>
  <c r="F108" i="2"/>
  <c r="F107" i="2"/>
  <c r="F106" i="2"/>
  <c r="F105" i="2"/>
  <c r="F104" i="2"/>
  <c r="F103" i="2"/>
  <c r="F102" i="2"/>
  <c r="F101" i="2"/>
  <c r="F100" i="2"/>
  <c r="F91" i="2"/>
  <c r="F90" i="2"/>
  <c r="F89" i="2"/>
  <c r="F88" i="2"/>
  <c r="F87" i="2"/>
  <c r="F85" i="2"/>
  <c r="F84" i="2"/>
  <c r="F83" i="2"/>
  <c r="F82" i="2"/>
  <c r="F81" i="2"/>
  <c r="F80" i="2"/>
  <c r="F79" i="2" s="1"/>
  <c r="F78" i="2"/>
  <c r="F77" i="2"/>
  <c r="F76" i="2"/>
  <c r="F75" i="2"/>
  <c r="F74" i="2"/>
  <c r="F73" i="2"/>
  <c r="F72" i="2"/>
  <c r="F71" i="2"/>
  <c r="F31" i="2"/>
  <c r="F32" i="2"/>
  <c r="F33" i="2"/>
  <c r="F34" i="2"/>
  <c r="F35" i="2"/>
  <c r="F36" i="2"/>
  <c r="F37" i="2"/>
  <c r="F38" i="2"/>
  <c r="F39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2" i="2"/>
  <c r="F11" i="2"/>
  <c r="F10" i="2"/>
  <c r="F9" i="2"/>
  <c r="F8" i="2"/>
  <c r="F14" i="2"/>
  <c r="F110" i="2" l="1"/>
  <c r="F7" i="2"/>
  <c r="F30" i="2"/>
  <c r="F70" i="2"/>
  <c r="F114" i="2"/>
  <c r="F13" i="2"/>
  <c r="J3" i="2"/>
  <c r="F121" i="2" l="1"/>
  <c r="F122" i="2" s="1"/>
  <c r="F123" i="2" s="1"/>
  <c r="F124" i="2" l="1"/>
  <c r="L3" i="2" s="1"/>
</calcChain>
</file>

<file path=xl/sharedStrings.xml><?xml version="1.0" encoding="utf-8"?>
<sst xmlns="http://schemas.openxmlformats.org/spreadsheetml/2006/main" count="312" uniqueCount="122">
  <si>
    <t>комплектные распределительные устройства наружной установки (КРН, КРУН) номинальным током свыше 1000 А с количеством ячеек до 5 включительно</t>
  </si>
  <si>
    <t>реклоузеры номинальным током от 500 до 1000 А включительно</t>
  </si>
  <si>
    <t>линейные разъединители номинальным током от 250 до 500 А включительно</t>
  </si>
  <si>
    <t>кабельные линии в траншеях одножильные с резиновой или пластмассовой изоляцией сечением провода от 500 до 800 квадратных мм включительно с одним кабелем в траншее</t>
  </si>
  <si>
    <t>кабельные линии в траншеях одножильные с резиновой или пластмассовой изоляцией сечением провода от 100 до 200 квадратных мм включительно с тремя кабелями в траншее</t>
  </si>
  <si>
    <t>кабельные линии в траншеях одножильные с резиновой или пластмассовой изоляцией сечением провода от 50 до 100 квадратных мм включительно с тремя кабелями в траншее</t>
  </si>
  <si>
    <t>воздушные линии на железобетонных опорах неизолированным сталеалюминиевым проводом сечением от 50 до 100 квадратных мм включительно одноцепные</t>
  </si>
  <si>
    <t>воздушные линии на железобетонных опорах неизолированным сталеалюминиевым проводом сечением до 50 квадратных мм включительно одноцепные</t>
  </si>
  <si>
    <t>воздушные линии на железобетонных опорах изолированным алюминиевым проводом сечением от 100 до 200 квадратных мм включительно одноцепные</t>
  </si>
  <si>
    <t>воздушные линии на железобетонных опорах изолированным алюминиевым проводом сечением от 50 до 100 квадратных мм включительно одноцепные</t>
  </si>
  <si>
    <t>воздушные линии на железобетонных опорах изолированным алюминиевым проводом сечением до 50 квадратных мм включительно одноцепные</t>
  </si>
  <si>
    <t>воздушные линии на железобетонных опорах изолированным сталеалюминиевым проводом сечением от 50 до 100 квадратных мм включительно одноцепные</t>
  </si>
  <si>
    <t>воздушные линии на железобетонных опорах неизолированным алюминиевым проводом сечением до 50 квадратных мм включительно одноцепные</t>
  </si>
  <si>
    <t>выключатели нагрузки, устанавливаемые вне трансформаторных подстанций и распределительных и переключательных пунктов, номинальным током до 100 А включительно</t>
  </si>
  <si>
    <t>Цена, руб</t>
  </si>
  <si>
    <t>Стоимость, руб</t>
  </si>
  <si>
    <t>Объём</t>
  </si>
  <si>
    <t>Срок</t>
  </si>
  <si>
    <t>Индекс</t>
  </si>
  <si>
    <t>Стоимость договора, млн. руб.</t>
  </si>
  <si>
    <t>Мощность, кВт</t>
  </si>
  <si>
    <t>Итого без НДС, руб</t>
  </si>
  <si>
    <t>НДС, руб</t>
  </si>
  <si>
    <t>Всего с НДС, руб</t>
  </si>
  <si>
    <t>Всего с НДС, млн.руб</t>
  </si>
  <si>
    <t>Наименование стандартизированной тарифной ставки</t>
  </si>
  <si>
    <t>стандартизированная тарифная ставка на покрытие расходов сетевой организации на подготовку и выдачу сетевой организацией технических условий заявителю</t>
  </si>
  <si>
    <t>стандартизированная тарифная ставка на покрытие расходов на проверку выполнения технических условий Заявителями, указанными в абзаце седьмом пункта 24 Методических указаний по определению размера платы за технологическое присоединение к электрическим сетям</t>
  </si>
  <si>
    <t>Стандартизированная тарифная ставка на покрытие расходов сетевой организации на строительство воздушных линий электропередачи на i-м уровне напряжения в расчете на 1 км линий</t>
  </si>
  <si>
    <t>воздушные линии на деревянных опорах изолированным алюминиевым проводом сечением до 50 квадратных мм включительно одноцепные</t>
  </si>
  <si>
    <t>рублей/км</t>
  </si>
  <si>
    <t>воздушные линии на железобетонных опорах изолированным сталеалюминиевым проводом сечением до 50 квадратных мм включительно одноцепные</t>
  </si>
  <si>
    <t>Стандартизированная тарифная ставка на покрытие расходов сетевой организации на строительство кабельных линий электропередачи на i-м уровне напряжения в расчете на 1 км линий</t>
  </si>
  <si>
    <t>кабельные линии в траншеях многожильные с резиновой или пластмассовой изоляцией сечением провода до 50 квадратных мм включительно с одним кабелем в траншее</t>
  </si>
  <si>
    <t>кабельные линии в траншеях многожильные с резиновой или пластмассовой изоляцией сечением провода до 50 квадратных мм включительно с двумя кабелями в траншее</t>
  </si>
  <si>
    <t>кабельные линии в траншеях многожильные с резиновой или пластмассовой изоляцией сечением провода от 50 до 100 квадратных мм включительно с одним кабелем в траншее</t>
  </si>
  <si>
    <t>кабельные линии в траншеях многожильные с резиновой или пластмассовой изоляцией сечением провода от 100 до 200 квадратных мм включительно с одним кабелем в траншее</t>
  </si>
  <si>
    <t>кабельные линии в траншеях многожильные с резиновой или пластмассовой изоляцией сечением провода от 100 до 200 квадратных мм включительно с четырьмя кабелями в траншее</t>
  </si>
  <si>
    <t>кабельные линии в траншеях многожильные с резиновой или пластмассовой изоляцией сечением провода от 200 до 250 квадратных мм включительно с одним кабелем в траншее</t>
  </si>
  <si>
    <t>кабельные линии в траншеях многожильные с резиновой или пластмассовой изоляцией сечением провода от 200 до 250 квадратных мм включительно с двумя кабелями в траншее</t>
  </si>
  <si>
    <t>кабельные линии в траншеях многожильные с резиновой или пластмассовой изоляцией сечением провода от 200 до 250 квадратных мм включительно с четырьмя кабелями в траншее</t>
  </si>
  <si>
    <t>кабельные линии в траншеях многожильные с резиновой или пластмассовой изоляцией сечением провода от 250 до 300 квадратных мм включительно с одним кабелем в траншее</t>
  </si>
  <si>
    <t>кабельные линии в траншеях многожильные с бумажной изоляцией сечением провода до 50 квадратных мм включительно с одним кабелем в траншее</t>
  </si>
  <si>
    <t>кабельные линии в траншеях многожильные с бумажной изоляцией сечением провода от 50 до 100 квадратных мм включительно с одним кабелем в траншее</t>
  </si>
  <si>
    <t>кабельные линии в траншеях многожильные с бумажной изоляцией сечением провода от 100 до 200 квадратных мм включительно с одним кабелем в траншее</t>
  </si>
  <si>
    <t>кабельные линии в траншеях многожильные с бумажной изоляцией сечением провода от 100 до 200 квадратных мм включительно с двумя кабелями в траншее</t>
  </si>
  <si>
    <t>кабельные линии в траншеях многожильные с бумажной изоляцией сечением провода от 200 до 250 квадратных мм включительно с одним кабелем в траншее</t>
  </si>
  <si>
    <t>кабельные линии в траншеях многожильные с бумажной изоляцией сечением провода от 200 до 250 квадратных мм включительно с двумя кабелями в траншее</t>
  </si>
  <si>
    <t>кабельные линии в траншеях многожильные с бумажной изоляцией сечением провода от 200 до 250 квадратных мм включительно с четырьмя кабелями в траншее</t>
  </si>
  <si>
    <t>кабельные линии, прокладываемые методом горизонтального наклонного бурения, одножильные с резиновой или пластмассовой изоляцией сечением провода от 50 до 100 квадратных мм включительно с одной трубой в скважине</t>
  </si>
  <si>
    <t>кабельные линии, прокладываемые методом горизонтального наклонного бурения, многожильные с резиновой или пластмассовой изоляцией сечением провода от 50 до 100 квадратных мм включительно с одной трубой в скважине</t>
  </si>
  <si>
    <t>кабельные линии, прокладываемые методом горизонтального наклонного бурения, многожильные с резиновой или пластмассовой изоляцией сечением провода от 100 до 200 квадратных мм включительно с одной трубой в скважине</t>
  </si>
  <si>
    <t>кабельные линии, прокладываемые методом горизонтального наклонного бурения, многожильные с резиновой или пластмассовой изоляцией сечением провода от 100 до 200 квадратных мм включительно с двумя трубами в скважине</t>
  </si>
  <si>
    <t>кабельные линии, прокладываемые методом горизонтального наклонного бурения, многожильные с резиновой или пластмассовой изоляцией сечением провода от 100 до 200 квадратных мм включительно с тремя трубами в скважине</t>
  </si>
  <si>
    <t>кабельные линии, прокладываемые методом горизонтального наклонного бурения, многожильные с резиновой или пластмассовой изоляцией сечением провода от 200 до 250 квадратных мм включительно с одной трубой в скважине</t>
  </si>
  <si>
    <t>кабельные линии, прокладываемые методом горизонтального наклонного бурения, многожильные с резиновой или пластмассовой изоляцией сечением провода от 200 до 250 квадратных мм включительно с двумя трубами в скважине</t>
  </si>
  <si>
    <t>кабельные линии, прокладываемые методом горизонтального наклонного бурения, многожильные с бумажной изоляцией сечением провода от 50 до 100 квадратных мм включительно с одной трубой в скважине</t>
  </si>
  <si>
    <t>кабельные линии, прокладываемые методом горизонтального наклонного бурения, многожильные с бумажной изоляцией сечением провода от 50 до 100 квадратных мм включительно с двумя трубами в скважине</t>
  </si>
  <si>
    <t>кабельные линии, прокладываемые методом горизонтального наклонного бурения, многожильные с бумажной изоляцией сечением провода от 100 до 200 квадратных мм включительно с одной трубой в скважине</t>
  </si>
  <si>
    <t>кабельные линии, прокладываемые методом горизонтального наклонного бурения, многожильные с бумажной изоляцией сечением провода от 100 до 200 квадратных мм включительно с двумя трубами в скважине</t>
  </si>
  <si>
    <t>кабельные линии, прокладываемые методом горизонтального наклонного бурения, многожильные с бумажной изоляцией сечением провода от 200 до 250 квадратных мм включительно с двумя трубами в скважине</t>
  </si>
  <si>
    <t>кабельные линии, прокладываемые методом горизонтального наклонного бурения, многожильные с бумажной изоляцией сечением провода от 200 до 250 квадратных мм включительно с одной трубой в скважине</t>
  </si>
  <si>
    <t>Стандартизированная тарифная ставка на покрытие расходов сетевой организации на строительство пунктов секционирования (реклоузеров, распределительных пунктов, переключательных пунктов) на i-м уровне напряжения</t>
  </si>
  <si>
    <t>распределительные пункты (РП), за исключением комплектных распределительных устройств наружной установки (КРН, КРУН), номинальным током свыше 1000 А с количеством ячеек до 5 включительно</t>
  </si>
  <si>
    <t>линейные разъединители номинальным током от 500 до 1000 А включительно</t>
  </si>
  <si>
    <t>Стандартизированная тарифная ставка на покрытие расходов сетевой организации на строительство трансформаторных подстанций (ТП), за исключением распределительных трансформаторных подстанций (РТП) с уровнем напряжения до 35 кВ</t>
  </si>
  <si>
    <t>однотрансформаторные подстанции (за исключением РТП) мощностью до 25 кВА включительно столбового/мачтового типа</t>
  </si>
  <si>
    <t>рублей/кВт</t>
  </si>
  <si>
    <t>однотрансформаторные подстанции (за исключением РТП) мощностью от 25 до 100 кВА включительно столбового/мачтового типа</t>
  </si>
  <si>
    <t>однотрансформаторные подстанции (за исключением РТП) мощностью от 25 до 100 кВА включительно шкафного или киоскового типа</t>
  </si>
  <si>
    <t>однотрансформаторные подстанции (за исключением РТП) мощностью от 100 до 250 кВА включительно столбового/мачтового типа</t>
  </si>
  <si>
    <t>однотрансформаторные подстанции (за исключением РТП) мощностью от 100 до 250 кВА включительно шкафного или киоскового типа</t>
  </si>
  <si>
    <t>однотрансформаторные подстанции (за исключением РТП) мощностью от 100 до 250 кВА включительно блочного типа</t>
  </si>
  <si>
    <t>однотрансформаторные подстанции (за исключением РТП) мощностью от 250 до 400 кВА включительно столбового/мачтового типа</t>
  </si>
  <si>
    <t>однотрансформаторные подстанции (за исключением РТП) мощностью от 250 до 400 кВА включительно шкафного или киоскового типа</t>
  </si>
  <si>
    <t>однотрансформаторные подстанции (за исключением РТП) мощностью от 250 до 400 кВА включительно блочного типа</t>
  </si>
  <si>
    <t>однотрансформаторные подстанции (за исключением РТП) мощностью свыше 4000 кВА шкафного или киоскового типа</t>
  </si>
  <si>
    <t>двухтрансформаторные и более подстанции (за исключением РТП) мощностью от 100 до 250 кВА включительно блочного типа</t>
  </si>
  <si>
    <t>двухтрансформаторные и более подстанции (за исключением РТП) мощностью от 1250 до 1600 кВА включительно шкафного или киоскового типа</t>
  </si>
  <si>
    <t>двухтрансформаторные и более подстанции (за исключением РТП) мощностью от 3150 кВА до 4000 кВА включительно блочного типа</t>
  </si>
  <si>
    <t>двухтрансформаторные и более подстанции (за исключением РТП) мощностью от 1000 кВА до 1250 кВА включительно шкафного или киоскового типа</t>
  </si>
  <si>
    <t>двухтрансформаторные и более подстанции (за исключением РТП) мощностью от 100 до 250 кВА включительно шкафного или киоскового типа</t>
  </si>
  <si>
    <t>Стандартизированная тарифная ставка на покрытие расходов сетевой организации на строительство подстанций уровнем напряжения 35 кВ и выше (ПС)</t>
  </si>
  <si>
    <t>Стандартизированная тарифная ставка на покрытие расходов сетевой организации на установку пунктов коммерческого учета</t>
  </si>
  <si>
    <t>средства коммерческого учета электрической энергии (мощности) однофазные прямого включения</t>
  </si>
  <si>
    <t>рублей за точку учета</t>
  </si>
  <si>
    <t>средства коммерческого учета электрической энергии (мощности) трехфазные прямого включения</t>
  </si>
  <si>
    <t>средства коммерческого учета электрической энергии (мощности) трехфазные полукосвенного включения</t>
  </si>
  <si>
    <t>средства коммерческого учета электрической энергии (мощности) трехфазные косвенного включения</t>
  </si>
  <si>
    <t>1-20</t>
  </si>
  <si>
    <t>0,4</t>
  </si>
  <si>
    <t>1-10</t>
  </si>
  <si>
    <t>35</t>
  </si>
  <si>
    <t>10/0,4</t>
  </si>
  <si>
    <t>6/0,4</t>
  </si>
  <si>
    <t>35/6(10)</t>
  </si>
  <si>
    <t>кВ</t>
  </si>
  <si>
    <t>№ ставки</t>
  </si>
  <si>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пункте 16 (кроме подпункта «б») Методических указаний по определению размера платы за технологическое присоединение к электрическим сетям, утвержденных приказом ФАС России от 30.06.2022 № 490/22 (далее - Методические указания), включающая ставку на покрытие расходов сетевой оргамзации на подготовку и выдачу сетевой организацией технических условий заявителю и ставку на покрытие расходов на выдачу уведомления об обеспечении сетевой организацией возможности присоединения к электрическим сетям Заявителям, указанным в абзаце шестом пункта 24 Методических указаний по определению размера платы за технологическое присоединение к электрическим сетям</t>
  </si>
  <si>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пункте 16 Методических указаний (кроме подпункта «б»), включающая ставку на покрытие расходов сетевой организации на подготовку и вьщачу сетевой организацией технических условий заявителю и ставку на покрытие расходов на проверку выполнения технических условий Заявителями, указанными в абзаце седьмом пункта 24 Методических указаний по определению размера платы за технологическое присоединение к электрическим сетям</t>
  </si>
  <si>
    <t>стандартизированная тарифная ставка на покрытие расходов на вьщачу уведомления об обеспечении сетевой организацией возможности присоединения к электрическим сетям Заявителям, указанным в абзаце шестом пункта 24 Методических указаний по определению размера платы за технологическое присоединение к электрическим сетям</t>
  </si>
  <si>
    <t>воздушные линии на железобетонных опорах изолированным алюминиевым проводом сечением от 200 до 500 квадратных мм включительно одноцепные</t>
  </si>
  <si>
    <t>воздушные линии на металлических опорах, за исключением многогранных, неизолированным сталеалюминиевым проводом сечением от 50 до 100 квадратных мм включительно одноцепные</t>
  </si>
  <si>
    <t>27-60</t>
  </si>
  <si>
    <t>кабельные линии в траншеях одножильные с бумажной изоляцией сечением провода от 250 до 300 квадратных мм включительно с одним кабелем в траншее</t>
  </si>
  <si>
    <t>кабельные линии в траншеях многожильные с резиновой или пластмассовой изоляцией сечением провода от 50 до 100 квадратных мм включительно с двумя кабелями в траншее</t>
  </si>
  <si>
    <t>кабельные линии в траншеях многожильные с резиновой или пластмассовой изоляцией сечением провода от 250 до 300 квадратных мм включительно с количеством кабелей в траншее более четырех</t>
  </si>
  <si>
    <t>переключательные пункты номинальным током от 100 до 250А включительно с количеством ячеек до 5 включительно</t>
  </si>
  <si>
    <t>распределительные пункты (РП), за исключением комплектных распределительных устройств наружной установки (КРН, КРУН), номинальным током до 100 А включительно с количеством ячеек от 5 до 10 включительно</t>
  </si>
  <si>
    <t>110</t>
  </si>
  <si>
    <t>однотрансформаторные подстанции (за исключением РТП) мощностью до 25 кВА включительно шкафного или киоскового типа</t>
  </si>
  <si>
    <t>однотрансформаторные подстанции (за исключением РТП) мощностью от 400 до 630 кВА включительно щкафного или киоскового типа</t>
  </si>
  <si>
    <t>двухтрансформаторные и более подстанции (за исключением РТП) мощностью от 400 до 630 кВА включительно щкафного или киоскового типа</t>
  </si>
  <si>
    <t>двухтрансформаторные и более подстанции (за исключением РТП) мощностью от 1600 кВА до 2000 кВА включительно щкафного или киоскового типа</t>
  </si>
  <si>
    <t>двухтрансформаторные и более подстанции (за исключением РТП) мощностью от 1600 кВА до 2000 кВА включительно шкафного или киоскового типа</t>
  </si>
  <si>
    <t>двухтрансформаторные и более подстанции (за исключением РТП) мощностью от 250 до 400 кВА включительно шкафного или киоскового типа</t>
  </si>
  <si>
    <t>двухтрансформаторные и более подстанции (за исключением РТП) мощностью от 1250 кВА до 1600 кВА включительно шкафного или киоскового типа</t>
  </si>
  <si>
    <t>однотрансформаторные подстанции (за исключением РТП) мощностью от 2000 кВА до 2500 кВА включительно щкафного или киоскового типа</t>
  </si>
  <si>
    <t>однотрансформаторные подстанции мощностью до 6,3 MBA включительно открытого типа</t>
  </si>
  <si>
    <t>двухтрансформаторные подстанции мощностью до 6,3 MBA включительно открытого типа</t>
  </si>
  <si>
    <t>35/0,4</t>
  </si>
  <si>
    <t>рублей/шт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</si>
</sst>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#,##0.000000"/>
    <numFmt numFmtId="166" formatCode="_-* #,##0.00000000\ _₽_-;\-* #,##0.000000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Border="1"/>
    <xf numFmtId="0" fontId="3" fillId="4" borderId="1" xfId="0" applyFont="1" applyFill="1" applyBorder="1"/>
    <xf numFmtId="0" fontId="5" fillId="0" borderId="1" xfId="0" applyFont="1" applyBorder="1"/>
    <xf numFmtId="0" fontId="7" fillId="0" borderId="1" xfId="0" applyFont="1" applyBorder="1"/>
    <xf numFmtId="0" fontId="6" fillId="0" borderId="0" xfId="0" applyFont="1" applyAlignment="1">
      <alignment horizontal="left"/>
    </xf>
    <xf numFmtId="164" fontId="7" fillId="0" borderId="1" xfId="3" applyFont="1" applyBorder="1"/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4" fontId="7" fillId="0" borderId="1" xfId="3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64" fontId="0" fillId="0" borderId="0" xfId="3" applyFont="1"/>
    <xf numFmtId="164" fontId="7" fillId="2" borderId="1" xfId="3" applyFont="1" applyFill="1" applyBorder="1" applyAlignment="1">
      <alignment horizontal="center" vertical="center"/>
    </xf>
    <xf numFmtId="164" fontId="6" fillId="0" borderId="0" xfId="3" applyFont="1"/>
    <xf numFmtId="165" fontId="4" fillId="3" borderId="1" xfId="0" applyNumberFormat="1" applyFont="1" applyFill="1" applyBorder="1"/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3" fillId="2" borderId="1" xfId="0" applyFont="1" applyFill="1" applyBorder="1"/>
    <xf numFmtId="166" fontId="12" fillId="3" borderId="0" xfId="3" applyNumberFormat="1" applyFont="1" applyFill="1" applyAlignment="1">
      <alignment horizontal="left"/>
    </xf>
    <xf numFmtId="0" fontId="0" fillId="0" borderId="1" xfId="0" applyBorder="1" applyAlignment="1">
      <alignment horizontal="center" vertical="center"/>
    </xf>
    <xf numFmtId="164" fontId="7" fillId="0" borderId="1" xfId="3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6" fillId="0" borderId="0" xfId="0" applyFont="1" applyAlignment="1">
      <alignment horizontal="left" wrapText="1"/>
    </xf>
    <xf numFmtId="0" fontId="0" fillId="0" borderId="1" xfId="0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64" fontId="6" fillId="0" borderId="0" xfId="3" applyFont="1" applyAlignment="1">
      <alignment horizontal="left" vertical="center" indent="7"/>
    </xf>
    <xf numFmtId="164" fontId="6" fillId="0" borderId="1" xfId="3" applyFont="1" applyBorder="1" applyAlignment="1">
      <alignment horizontal="left" vertical="center" indent="7"/>
    </xf>
    <xf numFmtId="164" fontId="6" fillId="0" borderId="1" xfId="3" applyFont="1" applyFill="1" applyBorder="1" applyAlignment="1">
      <alignment horizontal="left" vertical="center" indent="7"/>
    </xf>
    <xf numFmtId="164" fontId="11" fillId="0" borderId="1" xfId="3" applyFont="1" applyFill="1" applyBorder="1" applyAlignment="1">
      <alignment horizontal="left" vertical="center" indent="7"/>
    </xf>
    <xf numFmtId="164" fontId="11" fillId="0" borderId="1" xfId="3" applyFont="1" applyFill="1" applyBorder="1" applyAlignment="1">
      <alignment horizontal="left" vertical="center" wrapText="1" indent="7"/>
    </xf>
    <xf numFmtId="4" fontId="6" fillId="0" borderId="0" xfId="0" applyNumberFormat="1" applyFont="1" applyAlignment="1">
      <alignment horizontal="left" vertical="center" wrapText="1" indent="7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</cellXfs>
  <cellStyles count="4">
    <cellStyle name="Обычный" xfId="0" builtinId="0"/>
    <cellStyle name="Обычный 2" xfId="2" xr:uid="{A5184A3D-440A-45DB-BC99-F868582CD936}"/>
    <cellStyle name="Обычный 23" xfId="1" xr:uid="{42885685-340E-414B-9064-193363CD304F}"/>
    <cellStyle name="Финансовый" xfId="3" builtinId="3"/>
  </cellStyles>
  <dxfs count="0"/>
  <tableStyles count="0" defaultTableStyle="TableStyleMedium2" defaultPivotStyle="PivotStyleLight16"/>
  <colors>
    <mruColors>
      <color rgb="FFFF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CONOM\IZDERSKI\IZDPL200\UGO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AS%20&amp;%20GAAP%20%20Reports\IAS%20&amp;%20GAAP%20YEAR%202002\2002%20Q3%20Consolidation%20Model\A%20Consolidation%20&amp;%20Reporting\GAAP%20&amp;%20IAS%20Group%20TB%20&amp;%20Reports%20Q3%20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ebryakov.vi\Documents\&#1057;&#1087;&#1088;&#1072;&#1074;&#1082;&#1072;_&#1076;&#1086;&#1093;&#1086;&#1076;&#1085;&#1086;&#1089;&#1090;&#1080;_&#1057;&#1090;&#1072;&#1076;&#1080;&#1086;&#108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&#1055;&#1083;&#1072;&#1085;%20&#1085;&#1072;%202008-2010(13.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  <sheetName val="FES"/>
      <sheetName val="Лист1"/>
      <sheetName val="Позиция"/>
      <sheetName val="ВАРИАНТ 3 РАБОЧИЙ"/>
      <sheetName val="20"/>
      <sheetName val="23"/>
      <sheetName val="26"/>
      <sheetName val="27"/>
      <sheetName val="28"/>
      <sheetName val="21"/>
      <sheetName val="29"/>
      <sheetName val="Справочники"/>
      <sheetName val="25"/>
      <sheetName val="19"/>
      <sheetName val="22"/>
      <sheetName val="24"/>
      <sheetName val="UGOL"/>
      <sheetName val="Кедровский"/>
      <sheetName val="TEHSHEET"/>
      <sheetName val="Перегруппировка"/>
      <sheetName val="план 2000"/>
      <sheetName val="ПрЭС"/>
      <sheetName val="Главная для ТП"/>
      <sheetName val="1.15 (д.б.)"/>
      <sheetName val="Заголовок"/>
      <sheetName val="EKDEB90"/>
      <sheetName val="Смета_"/>
      <sheetName val="на_1_тут"/>
      <sheetName val="ВАРИАНТ_3_РАБОЧИЙ"/>
      <sheetName val="план_2000"/>
      <sheetName val="Главная_для_ТП"/>
      <sheetName val="1_15_(д_б_)"/>
      <sheetName val="ФОТ по месяцам"/>
      <sheetName val="Смета ДУ и ПД"/>
      <sheetName val="Главная"/>
      <sheetName val="БДР"/>
      <sheetName val="прочие доходы"/>
      <sheetName val="ТЭП ТНС утв."/>
      <sheetName val="КПЭ"/>
      <sheetName val="ОНА,ОНО"/>
      <sheetName val="Т6"/>
      <sheetName val="Смета2 проект. раб."/>
      <sheetName val="1. свод филиалы"/>
      <sheetName val="1. ИА"/>
      <sheetName val="1. свод ЛЭ"/>
      <sheetName val="T0"/>
      <sheetName val="Drop down lists"/>
      <sheetName val="реестр сф 2012"/>
      <sheetName val="служебная"/>
      <sheetName val="Итоги"/>
      <sheetName val="Лист2"/>
      <sheetName val="Списки"/>
      <sheetName val="список"/>
      <sheetName val="Гр5(о)"/>
      <sheetName val="共機J"/>
      <sheetName val="Сводка - лизинг"/>
      <sheetName val="SET"/>
      <sheetName val="Сведения"/>
      <sheetName val="База"/>
      <sheetName val="Свод"/>
      <sheetName val="перекрестка"/>
      <sheetName val="16"/>
      <sheetName val="18.2"/>
      <sheetName val="4"/>
      <sheetName val="6"/>
      <sheetName val="6 Списки"/>
      <sheetName val="15"/>
      <sheetName val="17.1"/>
      <sheetName val="2.3"/>
      <sheetName val="P2.1"/>
      <sheetName val="control"/>
      <sheetName val="Регионы"/>
      <sheetName val="NEW-PANEL"/>
      <sheetName val="Автозаполнение"/>
      <sheetName val="Handbook"/>
      <sheetName val="Свод сметы"/>
      <sheetName val="П.8."/>
      <sheetName val="Информ-я о регулируемой орг-и"/>
      <sheetName val="Перечень"/>
      <sheetName val="Справочник коды"/>
      <sheetName val="база подразделение"/>
      <sheetName val="база статьи затрат"/>
      <sheetName val="БД"/>
      <sheetName val="ID ПС"/>
      <sheetName val="Нормы325"/>
      <sheetName val="TOPLIWO"/>
      <sheetName val="2018"/>
      <sheetName val="2019"/>
      <sheetName val="Справочник"/>
      <sheetName val="договора-ОТЧЕТутв.БП"/>
      <sheetName val="Справочно"/>
      <sheetName val="Типовые причины"/>
      <sheetName val="БЗ"/>
      <sheetName val="Классификатор"/>
      <sheetName val="на_1_тут1"/>
      <sheetName val="ВАРИАНТ_3_РАБОЧИЙ1"/>
      <sheetName val="план_20001"/>
      <sheetName val="Главная_для_ТП1"/>
      <sheetName val="1_15_(д_б_)1"/>
      <sheetName val="ФОТ_по_месяцам"/>
      <sheetName val="Смета_ДУ_и_ПД"/>
      <sheetName val="прочие_доходы"/>
      <sheetName val="ТЭП_ТНС_утв_"/>
      <sheetName val="1__свод_филиалы"/>
      <sheetName val="1__ИА"/>
      <sheetName val="1__свод_ЛЭ"/>
      <sheetName val="Смета2_проект__раб_"/>
      <sheetName val="Drop_down_lists"/>
      <sheetName val="реестр_сф_2012"/>
      <sheetName val="Сводка_-_лизинг"/>
      <sheetName val="18_2"/>
      <sheetName val="6_Списки"/>
      <sheetName val="17_1"/>
      <sheetName val="2_3"/>
      <sheetName val="P2_1"/>
      <sheetName val="П_8_"/>
      <sheetName val="Свод_сметы"/>
      <sheetName val="Информ-я_о_регулируемой_орг-и"/>
      <sheetName val="ID_ПС"/>
      <sheetName val="Справочник_коды"/>
      <sheetName val="база_подразделение"/>
      <sheetName val="база_статьи_затрат"/>
      <sheetName val="Справочник ЦФО"/>
      <sheetName val="Отчет"/>
      <sheetName val="Список подразделений"/>
      <sheetName val="1.0"/>
      <sheetName val="1.1"/>
      <sheetName val="основа часы 51W 51 O"/>
      <sheetName val="основа часы CWP3-CWP3A"/>
      <sheetName val="Пров_Знач"/>
      <sheetName val=" СУ ФНП"/>
      <sheetName val="01"/>
      <sheetName val="Расчет НВВ общий"/>
      <sheetName val="Настройка"/>
      <sheetName val="Extrapolacija i interpolacija"/>
      <sheetName val="Настройка 1"/>
      <sheetName val="Справочник статей ДДС"/>
      <sheetName val="Параметры должностей"/>
      <sheetName val="Ввод"/>
      <sheetName val="Курсы_валют"/>
      <sheetName val="Раскрывающиеся списки"/>
      <sheetName val="Список_подразделений"/>
      <sheetName val="1_0"/>
      <sheetName val="1_1"/>
      <sheetName val="основа_часы_51W_51_O"/>
      <sheetName val="основа_часы_CWP3-CWP3A"/>
      <sheetName val="Extrapolacija_i_interpolacija"/>
      <sheetName val="Настройка_1"/>
      <sheetName val="Параметры_должностей"/>
      <sheetName val="Справочник_статей_ДДС"/>
      <sheetName val="Раскрывающиеся_списки"/>
      <sheetName val="УШР на текущую дату"/>
      <sheetName val="Доп. данные"/>
      <sheetName val="Настройки"/>
      <sheetName val="РС"/>
      <sheetName val="Parametri"/>
      <sheetName val="Cevi ukupno "/>
      <sheetName val="Условия"/>
      <sheetName val="График численности (2)"/>
      <sheetName val="Список_подразделений1"/>
      <sheetName val="1_01"/>
      <sheetName val="1_11"/>
      <sheetName val="основа_часы_51W_51_O1"/>
      <sheetName val="основа_часы_CWP3-CWP3A1"/>
      <sheetName val="Extrapolacija_i_interpolacija1"/>
      <sheetName val="Настройка_11"/>
      <sheetName val="Параметры_должностей1"/>
      <sheetName val="Справочник_статей_ДДС1"/>
      <sheetName val="Раскрывающиеся_списки1"/>
      <sheetName val="УШР_на_текущую_дату"/>
      <sheetName val="Доп__данные"/>
      <sheetName val="Baza"/>
      <sheetName val="Расчет для Анализа"/>
      <sheetName val="РКЦ"/>
      <sheetName val="статьи"/>
      <sheetName val="БДР Ф1-АД"/>
      <sheetName val="Источник данных"/>
      <sheetName val="Перечень значений"/>
      <sheetName val="Стро"/>
      <sheetName val="Сотрудники"/>
      <sheetName val="Статусы"/>
      <sheetName val="на_1_тут2"/>
      <sheetName val="на_1_тут3"/>
      <sheetName val="на_1_тут4"/>
      <sheetName val="на_1_тут5"/>
      <sheetName val="на_1_тут6"/>
      <sheetName val="на_1_тут7"/>
      <sheetName val="1"/>
      <sheetName val="0"/>
      <sheetName val="ис.смета"/>
      <sheetName val="Справочник подпроеков"/>
      <sheetName val="Ведомость объемов работ"/>
      <sheetName val="СП"/>
      <sheetName val="Константы"/>
      <sheetName val="справка"/>
      <sheetName val="Статьи БДДС"/>
      <sheetName val="на_1_тут8"/>
      <sheetName val="Список_подразделений2"/>
      <sheetName val="1_02"/>
      <sheetName val="1_12"/>
      <sheetName val="основа_часы_51W_51_O2"/>
      <sheetName val="основа_часы_CWP3-CWP3A2"/>
      <sheetName val="Extrapolacija_i_interpolacija2"/>
      <sheetName val="Настройка_12"/>
      <sheetName val="Параметры_должностей2"/>
      <sheetName val="Справочник_статей_ДДС2"/>
      <sheetName val="Раскрывающиеся_списки2"/>
      <sheetName val="УШР_на_текущую_дату1"/>
      <sheetName val="Доп__данные1"/>
      <sheetName val="Cevi_ukupno_"/>
      <sheetName val="График_численности_(2)"/>
      <sheetName val="Расчет_для_Анализа"/>
      <sheetName val="_СУ_ФНП"/>
      <sheetName val="Перечень_значений"/>
      <sheetName val="БДР_Ф1-АД"/>
      <sheetName val="Источник_данных"/>
      <sheetName val="ис_смета"/>
      <sheetName val="Ведомость_объемов_работ"/>
      <sheetName val="Справочник_подпроеков"/>
      <sheetName val="Справочник_2"/>
      <sheetName val="Вып. списки"/>
      <sheetName val="СправочникУМиТ"/>
      <sheetName val="Потр. щебня"/>
      <sheetName val="ГХ РД"/>
      <sheetName val="ГПР ТОФ"/>
      <sheetName val="ВАРИАНТ_3_РАБОЧИЙ2"/>
      <sheetName val="план_20002"/>
      <sheetName val="Главная_для_ТП2"/>
      <sheetName val="1_15_(д_б_)2"/>
      <sheetName val="ФОТ_по_месяцам1"/>
      <sheetName val="Смета_ДУ_и_ПД1"/>
      <sheetName val="прочие_доходы1"/>
      <sheetName val="ТЭП_ТНС_утв_1"/>
      <sheetName val="1__свод_филиалы1"/>
      <sheetName val="1__ИА1"/>
      <sheetName val="1__свод_ЛЭ1"/>
      <sheetName val="Смета2_проект__раб_1"/>
      <sheetName val="Drop_down_lists1"/>
      <sheetName val="реестр_сф_20121"/>
      <sheetName val="Сводка_-_лизинг1"/>
      <sheetName val="18_21"/>
      <sheetName val="6_Списки1"/>
      <sheetName val="17_11"/>
      <sheetName val="2_31"/>
      <sheetName val="P2_11"/>
      <sheetName val="договора-ОТЧЕТутв_БП"/>
      <sheetName val="10. Поступления"/>
      <sheetName val="Мари"/>
      <sheetName val="Параметры"/>
      <sheetName val="ПР. 1 ТКП МЭСР"/>
      <sheetName val="ИТ-бюджет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oup Comparative GAAP"/>
      <sheetName val="Group Comparative IAS"/>
      <sheetName val="R-U IAS History"/>
      <sheetName val="Cash Flow Working"/>
      <sheetName val="REPO"/>
      <sheetName val="TB GAAP"/>
      <sheetName val="TB IAS"/>
      <sheetName val="Income Statement"/>
      <sheetName val="Balance Sheet"/>
      <sheetName val="Cash Flow"/>
      <sheetName val="G-I-F Total"/>
      <sheetName val="G-I-F (RU)"/>
      <sheetName val="G-I-F (UA)"/>
      <sheetName val="FLash IAS"/>
      <sheetName val="Loans"/>
      <sheetName val="Cash Flow support"/>
      <sheetName val="Income Statement Russia and Ukr"/>
      <sheetName val="Class A Shares Outstanding"/>
      <sheetName val="Class B Shares Outstanding"/>
      <sheetName val="Dilutive Shares Outstanding"/>
      <sheetName val="EPS Working"/>
      <sheetName val="Share Price 2002"/>
      <sheetName val="RE Working"/>
      <sheetName val="Change of Equity"/>
      <sheetName val="Sheet1"/>
      <sheetName val="Sheet2"/>
      <sheetName val="Sheet3"/>
      <sheetName val="1-ЭСПЦ"/>
      <sheetName val="COMPS"/>
      <sheetName val="BEX_Expenses_CY"/>
      <sheetName val="BEX_Expenses_PY"/>
      <sheetName val="BEX_MAIN_PL"/>
      <sheetName val="0_33"/>
      <sheetName val="БДДС month (ф)"/>
      <sheetName val="БДДС month (п)"/>
      <sheetName val="Параметры"/>
      <sheetName val="КВ 2008"/>
      <sheetName val="XLR_NoRangeSheet"/>
      <sheetName val="июль"/>
      <sheetName val="база"/>
      <sheetName val="июнь"/>
      <sheetName val="январь"/>
      <sheetName val="февраль"/>
      <sheetName val="март"/>
      <sheetName val="апрель"/>
      <sheetName val="май"/>
      <sheetName val="август"/>
      <sheetName val="сентябрь"/>
      <sheetName val="октябрь"/>
      <sheetName val="ноябрь"/>
      <sheetName val="декабрь"/>
      <sheetName val="infl_rates"/>
      <sheetName val="PL"/>
      <sheetName val="ф 12"/>
      <sheetName val="Data"/>
      <sheetName val="Лист1"/>
      <sheetName val="коэф."/>
      <sheetName val="GAAP &amp; IAS Group TB &amp; Reports Q"/>
      <sheetName val="Info"/>
      <sheetName val="ИТР_РАБ_2010"/>
      <sheetName val="assumptions"/>
      <sheetName val="RUS"/>
      <sheetName val="2 Параметры"/>
      <sheetName val="rem"/>
      <sheetName val="Справочники"/>
      <sheetName val="BEX_AR"/>
      <sheetName val="BEX_Associates"/>
      <sheetName val="BEX_BSRP_OLD"/>
      <sheetName val="BEX_Eq"/>
      <sheetName val="BEX_Expenses1"/>
      <sheetName val="BEX_Income_Tax"/>
      <sheetName val="BEX_Intangibles"/>
      <sheetName val="BEX_Inventory"/>
      <sheetName val="BEX_invest_unit"/>
      <sheetName val="BEX_invest_unit_OLD"/>
      <sheetName val="BEX_MAIN_BS_RP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Справочник предприятий"/>
      <sheetName val="Справочник статей бюджета"/>
      <sheetName val="ListOfSheets"/>
      <sheetName val="Свод"/>
      <sheetName val="автоприцепы"/>
      <sheetName val="предприятия"/>
      <sheetName val="спр"/>
      <sheetName val="Проверочная вкладка"/>
      <sheetName val="Проверочная вкладка для PL"/>
      <sheetName val="Group_Comparative_GAAP"/>
      <sheetName val="Group_Comparative_IAS"/>
      <sheetName val="R-U_IAS_History"/>
      <sheetName val="Cash_Flow_Working"/>
      <sheetName val="TB_GAAP"/>
      <sheetName val="TB_IAS"/>
      <sheetName val="Income_Statement"/>
      <sheetName val="Balance_Sheet"/>
      <sheetName val="Cash_Flow"/>
      <sheetName val="G-I-F_Total"/>
      <sheetName val="G-I-F_(RU)"/>
      <sheetName val="G-I-F_(UA)"/>
      <sheetName val="FLash_IAS"/>
      <sheetName val="Cash_Flow_support"/>
      <sheetName val="Income_Statement_Russia_and_Ukr"/>
      <sheetName val="Class_A_Shares_Outstanding"/>
      <sheetName val="Class_B_Shares_Outstanding"/>
      <sheetName val="Dilutive_Shares_Outstanding"/>
      <sheetName val="EPS_Working"/>
      <sheetName val="Share_Price_2002"/>
      <sheetName val="RE_Working"/>
      <sheetName val="Change_of_Equity"/>
      <sheetName val="LDE"/>
      <sheetName val="In2"/>
      <sheetName val="Дивизион"/>
      <sheetName val="Списки"/>
      <sheetName val="HR"/>
      <sheetName val="1"/>
      <sheetName val="С"/>
      <sheetName val="Group_Comparative_GAAP1"/>
      <sheetName val="Group_Comparative_IAS1"/>
      <sheetName val="R-U_IAS_History1"/>
      <sheetName val="Cash_Flow_Working1"/>
      <sheetName val="TB_GAAP1"/>
      <sheetName val="TB_IAS1"/>
      <sheetName val="Income_Statement1"/>
      <sheetName val="Balance_Sheet1"/>
      <sheetName val="Cash_Flow1"/>
      <sheetName val="G-I-F_Total1"/>
      <sheetName val="G-I-F_(RU)1"/>
      <sheetName val="G-I-F_(UA)1"/>
      <sheetName val="FLash_IAS1"/>
      <sheetName val="Cash_Flow_support1"/>
      <sheetName val="Income_Statement_Russia_and_Uk1"/>
      <sheetName val="Class_A_Shares_Outstanding1"/>
      <sheetName val="Class_B_Shares_Outstanding1"/>
      <sheetName val="Dilutive_Shares_Outstanding1"/>
      <sheetName val="EPS_Working1"/>
      <sheetName val="Share_Price_20021"/>
      <sheetName val="RE_Working1"/>
      <sheetName val="Change_of_Equity1"/>
      <sheetName val="БДДС_month_(ф)"/>
      <sheetName val="БДДС_month_(п)"/>
      <sheetName val="КВ_2008"/>
      <sheetName val="ф_12"/>
      <sheetName val="коэф_"/>
      <sheetName val="GAAP_&amp;_IAS_Group_TB_&amp;_Reports_Q"/>
      <sheetName val="2_Параметры"/>
      <sheetName val="Справочник_предприятий"/>
      <sheetName val="Справочник_статей_бюджета"/>
      <sheetName val="Проверочная_вкладка"/>
      <sheetName val="Проверочная_вкладка_для_PL"/>
      <sheetName val="Справочник"/>
      <sheetName val="1530"/>
      <sheetName val="Статьи пост затрат"/>
      <sheetName val="Статьи-ОД"/>
      <sheetName val="Статьи"/>
      <sheetName val="Лист3"/>
      <sheetName val="Содержание"/>
      <sheetName val="BS"/>
      <sheetName val="1240"/>
      <sheetName val="TB"/>
      <sheetName val="Движение РСД"/>
      <sheetName val="Лист2"/>
      <sheetName val="Справочник видов затрат "/>
      <sheetName val="Список ЕАХ"/>
      <sheetName val="Справочник 2013"/>
      <sheetName val="new Справочник 2014"/>
      <sheetName val="Справочник 2014"/>
      <sheetName val="Справочник с 01.05.2015"/>
      <sheetName val="Справочник 2015"/>
      <sheetName val="Reimb cost-support docs mat"/>
      <sheetName val="Rates"/>
      <sheetName val="2013"/>
      <sheetName val="База1"/>
      <sheetName val="Costs"/>
      <sheetName val="Исх. данные"/>
      <sheetName val="Продажи реальные и прогноз 20 л"/>
      <sheetName val="АПК(2012)"/>
      <sheetName val="Лист1 (3)"/>
      <sheetName val="Cover &amp; Parameters"/>
      <sheetName val="ВН_НДЗ_график"/>
      <sheetName val="пр-во"/>
      <sheetName val="Продажи_реальные_и_прогноз_20_л"/>
      <sheetName val="s"/>
      <sheetName val="Inputs Sheet"/>
      <sheetName val="TOC"/>
      <sheetName val="Returns"/>
      <sheetName val="статика"/>
      <sheetName val="Структура ПП"/>
      <sheetName val="Brew rub"/>
      <sheetName val="PARAMETRES"/>
      <sheetName val="Cover_&amp;_Parameters"/>
      <sheetName val="Справочник_филиалов"/>
      <sheetName val="коэф_1"/>
      <sheetName val="GAAP_&amp;_IAS_Group_TB_&amp;_Reports_1"/>
      <sheetName val="Cover_&amp;_Parameters1"/>
      <sheetName val="List"/>
      <sheetName val="Blédina cumul"/>
      <sheetName val="allocat"/>
      <sheetName val="diff03"/>
      <sheetName val="спецпивот"/>
      <sheetName val="Для списков"/>
      <sheetName val="Проект"/>
      <sheetName val="Компания"/>
      <sheetName val="Опции"/>
      <sheetName val="Анализ"/>
      <sheetName val="Group_Comparative_GAAP2"/>
      <sheetName val="Group_Comparative_IAS2"/>
      <sheetName val="R-U_IAS_History2"/>
      <sheetName val="Cash_Flow_Working2"/>
      <sheetName val="TB_GAAP2"/>
      <sheetName val="TB_IAS2"/>
      <sheetName val="Income_Statement2"/>
      <sheetName val="Balance_Sheet2"/>
      <sheetName val="Cash_Flow2"/>
      <sheetName val="G-I-F_Total2"/>
      <sheetName val="G-I-F_(RU)2"/>
      <sheetName val="G-I-F_(UA)2"/>
      <sheetName val="FLash_IAS2"/>
      <sheetName val="Cash_Flow_support2"/>
      <sheetName val="Income_Statement_Russia_and_Uk2"/>
      <sheetName val="Class_A_Shares_Outstanding2"/>
      <sheetName val="Class_B_Shares_Outstanding2"/>
      <sheetName val="Dilutive_Shares_Outstanding2"/>
      <sheetName val="EPS_Working2"/>
      <sheetName val="Share_Price_20022"/>
      <sheetName val="RE_Working2"/>
      <sheetName val="Change_of_Equity2"/>
      <sheetName val="Inputs_Sheet"/>
      <sheetName val="БДДС_month_(ф)1"/>
      <sheetName val="БДДС_month_(п)1"/>
      <sheetName val="КВ_20081"/>
      <sheetName val="ф_121"/>
      <sheetName val="2_Параметры1"/>
      <sheetName val="Справочник_предприятий1"/>
      <sheetName val="Справочник_статей_бюджета1"/>
      <sheetName val="Проверочная_вкладка1"/>
      <sheetName val="Проверочная_вкладка_для_PL1"/>
      <sheetName val="Статьи_пост_затрат"/>
      <sheetName val="1.411.1"/>
      <sheetName val="1,3 новая"/>
      <sheetName val="ИнвестицииСвод"/>
      <sheetName val="Понедельно"/>
      <sheetName val="PD.5_2"/>
      <sheetName val="PD.5_1"/>
      <sheetName val="Итог по НПО "/>
      <sheetName val="Баланс (Ф1)"/>
      <sheetName val="1.401.2"/>
      <sheetName val="П"/>
      <sheetName val="3.3.31."/>
      <sheetName val="формаДДС_пЛОХ_ЛОХЛкмесяц03_ДАШв"/>
      <sheetName val="К1_МП"/>
      <sheetName val="СводТК (БПУ)"/>
      <sheetName val="Расш"/>
      <sheetName val="ТМЦ"/>
      <sheetName val="расц"/>
      <sheetName val="техн"/>
      <sheetName val="сах св"/>
      <sheetName val="оз пш"/>
      <sheetName val="люпин"/>
      <sheetName val="яр пш"/>
      <sheetName val="яр яч"/>
      <sheetName val="оз яч"/>
      <sheetName val="пив яч"/>
      <sheetName val="оз рожь"/>
      <sheetName val="овес"/>
      <sheetName val="рапс"/>
      <sheetName val="горох"/>
      <sheetName val="соя"/>
      <sheetName val="трит"/>
      <sheetName val="греч"/>
      <sheetName val="подс"/>
      <sheetName val="кук зер"/>
      <sheetName val="кук сил"/>
      <sheetName val="мн тр"/>
      <sheetName val="одн тр"/>
      <sheetName val="лен"/>
      <sheetName val="горч"/>
      <sheetName val="рис"/>
      <sheetName val="оз рыж"/>
      <sheetName val="яр рыж"/>
      <sheetName val="сафл"/>
      <sheetName val="пары"/>
      <sheetName val=""/>
      <sheetName val="Contracts add.attributes"/>
      <sheetName val="Currency"/>
      <sheetName val="hiddenSheet"/>
      <sheetName val="справочник доп. аналитики"/>
      <sheetName val="Классификатор затрат"/>
      <sheetName val="Birim Fiyatlar"/>
      <sheetName val="Kar Oranlari"/>
      <sheetName val="Birim Fiyat Analizi"/>
      <sheetName val="Endirekt Kadro"/>
      <sheetName val="Master Inputs Start here"/>
      <sheetName val="Категории льгот"/>
      <sheetName val="исход. дан."/>
      <sheetName val="2.1 ФОТ и страховые взносы"/>
      <sheetName val="Data-Do-Not-Delete"/>
      <sheetName val="BU Right to Grow"/>
      <sheetName val="1.3 ФОТ и страховые взносы"/>
      <sheetName val="корр-ки"/>
      <sheetName val="смета"/>
      <sheetName val="PriceSummary"/>
      <sheetName val="Taşeron Endireği"/>
      <sheetName val="Personnel"/>
      <sheetName val="BU"/>
      <sheetName val="Инстр"/>
      <sheetName val="1_Vol"/>
      <sheetName val="2_KPI"/>
      <sheetName val="1.1_Vol"/>
      <sheetName val="3_PL"/>
      <sheetName val="4_VIC_Сахар"/>
      <sheetName val="4_VIC_Крупа"/>
      <sheetName val="4_VIC_жиП"/>
      <sheetName val="5_VLC"/>
      <sheetName val="6_MC"/>
      <sheetName val="7_CC"/>
      <sheetName val="9_IT"/>
      <sheetName val="8_FIX"/>
      <sheetName val="10_CO"/>
      <sheetName val="11_Проч. ФР"/>
      <sheetName val="12_ CAPEX"/>
      <sheetName val="12.1_ CAPEX_Д."/>
      <sheetName val="12.2_ CAPEX_Р."/>
      <sheetName val="13_HR"/>
      <sheetName val="14_BS"/>
      <sheetName val="17.1_сверка IC_Баланс"/>
      <sheetName val="16_WC"/>
      <sheetName val="17_CF"/>
      <sheetName val="6.1_сверка IC_БДР"/>
      <sheetName val="18_УУ корр"/>
      <sheetName val="18.1_Кагат-е"/>
      <sheetName val="15.2_компании"/>
      <sheetName val="16.3_БДР"/>
      <sheetName val="16.4_Баланс"/>
      <sheetName val="19_2600801"/>
      <sheetName val="20_Тран-рт"/>
      <sheetName val="21_ТЭР"/>
      <sheetName val="22_АХР"/>
      <sheetName val="23_Прочие"/>
      <sheetName val="24_ОСВ"/>
      <sheetName val="25_Стр-ра ГК"/>
      <sheetName val="5_Передача_Затрат"/>
      <sheetName val="КОНТРОЛЬ PL"/>
      <sheetName val="КОНТРОЛЬ BS"/>
      <sheetName val="Б_РC"/>
      <sheetName val="РС "/>
      <sheetName val="Жом НИ"/>
      <sheetName val="Жом по мес."/>
      <sheetName val="Меласса НИ"/>
      <sheetName val="Меласса по мес."/>
      <sheetName val="Бетаин"/>
      <sheetName val="Рафинат НИ"/>
      <sheetName val="Рафинат по мес."/>
      <sheetName val="adhoc"/>
      <sheetName val="Sales month"/>
      <sheetName val="Sales YTD"/>
      <sheetName val="B2B Sugar"/>
      <sheetName val="B2C Sugar"/>
      <sheetName val="B2C Cereal"/>
      <sheetName val="assump"/>
      <sheetName val="Банки"/>
      <sheetName val="Сценарные условия"/>
      <sheetName val="Natl Consult Reg."/>
      <sheetName val="10"/>
      <sheetName val="5"/>
      <sheetName val="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Д"/>
      <sheetName val="Справка_доходности_Стадион"/>
      <sheetName val="10"/>
      <sheetName val="11"/>
      <sheetName val="2"/>
      <sheetName val="3.1"/>
      <sheetName val="9"/>
      <sheetName val="3.2"/>
      <sheetName val="4.1"/>
      <sheetName val="4.2"/>
      <sheetName val="4"/>
      <sheetName val="5"/>
      <sheetName val="6"/>
      <sheetName val="7"/>
      <sheetName val="8"/>
      <sheetName val="16"/>
      <sheetName val="0"/>
      <sheetName val="1"/>
      <sheetName val="12"/>
      <sheetName val="13"/>
      <sheetName val="14"/>
      <sheetName val="15"/>
      <sheetName val="17.1"/>
      <sheetName val="17"/>
      <sheetName val="18"/>
      <sheetName val="19"/>
      <sheetName val="20"/>
      <sheetName val="21"/>
      <sheetName val="22"/>
      <sheetName val="23"/>
      <sheetName val="24.1"/>
      <sheetName val="24"/>
      <sheetName val="25"/>
      <sheetName val="26"/>
      <sheetName val="27"/>
      <sheetName val="28"/>
      <sheetName val="29"/>
      <sheetName val="3"/>
      <sheetName val="FST5"/>
      <sheetName val="Main"/>
      <sheetName val="Ф-1 (для АО-энерго)"/>
      <sheetName val="Ф-2 (для АО-энерго)"/>
      <sheetName val="перекрестка"/>
      <sheetName val="свод"/>
      <sheetName val="Справочники"/>
      <sheetName val="18.2"/>
      <sheetName val="21.3"/>
      <sheetName val="2.3"/>
      <sheetName val="P2.1"/>
      <sheetName val="Лист1 (3)"/>
      <sheetName val="1_411_1"/>
      <sheetName val="1_3 новая"/>
      <sheetName val="ИнвестицииСвод"/>
      <sheetName val="PD_5_1"/>
      <sheetName val="PD_5_2"/>
      <sheetName val="Итог по НПО "/>
      <sheetName val="_ССЫЛКА"/>
      <sheetName val="PD_5_3"/>
      <sheetName val="PD.5_1"/>
      <sheetName val="Баланс _Ф1_"/>
      <sheetName val="1_401_2"/>
      <sheetName val="П"/>
      <sheetName val="1,3 новая"/>
      <sheetName val="3_3_31_"/>
      <sheetName val="формаДДС_пЛОХ_ЛОХЛкмесяц03_ДАШв"/>
      <sheetName val="К1_МП"/>
      <sheetName val="А Нидер"/>
      <sheetName val="ГК лохл"/>
      <sheetName val="Апш"/>
      <sheetName val="Кумк"/>
      <sheetName val="Колум"/>
      <sheetName val="А Девел"/>
      <sheetName val="А Апш"/>
      <sheetName val="Девел"/>
      <sheetName val="В_П"/>
      <sheetName val="Нидер"/>
      <sheetName val="А Колум"/>
      <sheetName val="Анаран"/>
      <sheetName val="А Кумк"/>
      <sheetName val="Экспл КОНС"/>
      <sheetName val="А В_П"/>
      <sheetName val="А В_П КОНС"/>
      <sheetName val="БВО"/>
      <sheetName val="ЛОХЛ СВОД"/>
      <sheetName val="А ЛОХЛ СВОД"/>
      <sheetName val="АНТИЛ"/>
    </sheetNames>
    <sheetDataSet>
      <sheetData sheetId="0">
        <row r="1">
          <cell r="A1" t="str">
            <v>Филиал: Воронежэнерго</v>
          </cell>
        </row>
        <row r="4">
          <cell r="C4" t="str">
            <v>Спортивный стадион</v>
          </cell>
          <cell r="D4"/>
          <cell r="E4">
            <v>0</v>
          </cell>
          <cell r="F4">
            <v>95</v>
          </cell>
          <cell r="G4">
            <v>0.4</v>
          </cell>
          <cell r="H4">
            <v>3</v>
          </cell>
        </row>
        <row r="5">
          <cell r="G5"/>
          <cell r="H5"/>
        </row>
        <row r="6">
          <cell r="A6" t="str">
            <v>Наименование центра питания (ПС 35-110 кВ)</v>
          </cell>
          <cell r="B6"/>
          <cell r="C6"/>
          <cell r="D6"/>
          <cell r="E6"/>
          <cell r="F6" t="str">
            <v>Пропускная способность при персп. нагрузке</v>
          </cell>
          <cell r="G6" t="str">
            <v>Текущий резерв мощности</v>
          </cell>
          <cell r="H6" t="str">
            <v>Карточка SAP</v>
          </cell>
        </row>
        <row r="7">
          <cell r="C7"/>
          <cell r="D7" t="str">
            <v>До ТП</v>
          </cell>
          <cell r="E7" t="str">
            <v>После ТП</v>
          </cell>
          <cell r="F7"/>
          <cell r="G7"/>
          <cell r="H7"/>
        </row>
        <row r="8">
          <cell r="A8" t="str">
            <v>ПС 110 кВ Каменка</v>
          </cell>
          <cell r="B8"/>
          <cell r="C8"/>
          <cell r="D8">
            <v>0.7</v>
          </cell>
          <cell r="E8">
            <v>9.5000000000000001E-2</v>
          </cell>
          <cell r="F8" t="str">
            <v>имеется</v>
          </cell>
          <cell r="G8">
            <v>15.3</v>
          </cell>
          <cell r="H8"/>
        </row>
        <row r="9">
          <cell r="A9"/>
          <cell r="B9"/>
          <cell r="C9"/>
          <cell r="D9"/>
          <cell r="E9">
            <v>0</v>
          </cell>
          <cell r="F9" t="str">
            <v>имеется</v>
          </cell>
          <cell r="G9"/>
          <cell r="H9"/>
        </row>
        <row r="10">
          <cell r="A10" t="str">
            <v>Краткое описание точек (точки) присоединения</v>
          </cell>
          <cell r="B10"/>
          <cell r="C10"/>
          <cell r="D10"/>
          <cell r="E10"/>
          <cell r="F10"/>
          <cell r="G10"/>
          <cell r="H10"/>
        </row>
        <row r="11">
          <cell r="A11" t="str">
            <v>‒	конечная опора проектируемой ВЛИ-0,4 кВ № 1 от проектируемой ТП 10/0,4 кВ №130 от проектируемой ВЛ 10 кВ от опоры № 114 ВЛ-10-1 ПС 110 кВ Каменка</v>
          </cell>
          <cell r="B11"/>
          <cell r="C11"/>
          <cell r="D11"/>
          <cell r="E11"/>
          <cell r="F11"/>
          <cell r="G11"/>
          <cell r="H11"/>
        </row>
        <row r="12">
          <cell r="A12"/>
          <cell r="B12"/>
          <cell r="C12"/>
          <cell r="D12"/>
          <cell r="E12"/>
          <cell r="F12"/>
          <cell r="G12"/>
          <cell r="H12"/>
        </row>
        <row r="13">
          <cell r="A13"/>
          <cell r="B13"/>
          <cell r="C13" t="str">
            <v>Мероприятия ТУ (новое строительство):</v>
          </cell>
          <cell r="D13"/>
          <cell r="E13"/>
          <cell r="F13"/>
          <cell r="G13"/>
          <cell r="H13" t="str">
            <v>млн. руб. с НДС</v>
          </cell>
        </row>
        <row r="14">
          <cell r="A14">
            <v>2</v>
          </cell>
          <cell r="B14" t="str">
            <v>ВЛ 6-10 кВ (основное питание)</v>
          </cell>
          <cell r="C14"/>
          <cell r="D14" t="str">
            <v>б/у</v>
          </cell>
          <cell r="E14">
            <v>0.35</v>
          </cell>
          <cell r="F14" t="str">
            <v>км</v>
          </cell>
          <cell r="G14"/>
          <cell r="H14">
            <v>0.28999999999999998</v>
          </cell>
          <cell r="I14">
            <v>1.75</v>
          </cell>
        </row>
        <row r="15">
          <cell r="A15">
            <v>3</v>
          </cell>
          <cell r="B15" t="str">
            <v>КЛ 6-10 кВ (основное питание)</v>
          </cell>
          <cell r="C15"/>
          <cell r="D15"/>
          <cell r="E15">
            <v>0</v>
          </cell>
          <cell r="F15" t="str">
            <v>км</v>
          </cell>
          <cell r="G15"/>
          <cell r="H15">
            <v>0</v>
          </cell>
          <cell r="I15">
            <v>3.08</v>
          </cell>
        </row>
        <row r="16">
          <cell r="A16">
            <v>4</v>
          </cell>
          <cell r="B16" t="str">
            <v>КЛ 6-10 кВ (резервное питание)</v>
          </cell>
          <cell r="C16"/>
          <cell r="D16"/>
          <cell r="E16"/>
          <cell r="F16" t="str">
            <v>км</v>
          </cell>
          <cell r="G16"/>
          <cell r="H16"/>
        </row>
        <row r="17">
          <cell r="A17">
            <v>5</v>
          </cell>
          <cell r="B17" t="str">
            <v>ГНБ 6-10 (основное питание)</v>
          </cell>
          <cell r="C17"/>
          <cell r="D17"/>
          <cell r="E17">
            <v>0</v>
          </cell>
          <cell r="F17" t="str">
            <v>км</v>
          </cell>
          <cell r="G17"/>
          <cell r="H17">
            <v>0</v>
          </cell>
          <cell r="I17">
            <v>13.8</v>
          </cell>
        </row>
        <row r="18">
          <cell r="A18">
            <v>6</v>
          </cell>
          <cell r="B18" t="str">
            <v>ГНБ 6-10 (резервное питание)</v>
          </cell>
          <cell r="C18"/>
          <cell r="D18"/>
          <cell r="E18"/>
          <cell r="F18" t="str">
            <v>км</v>
          </cell>
          <cell r="G18"/>
          <cell r="H18"/>
        </row>
        <row r="19">
          <cell r="A19">
            <v>7</v>
          </cell>
          <cell r="B19" t="str">
            <v>ТП 6/10-0,4 кВ, исполнение</v>
          </cell>
          <cell r="C19"/>
          <cell r="D19" t="str">
            <v>б/у</v>
          </cell>
          <cell r="E19" t="str">
            <v>ТП</v>
          </cell>
          <cell r="F19"/>
          <cell r="G19"/>
          <cell r="H19">
            <v>0.6</v>
          </cell>
        </row>
        <row r="20">
          <cell r="A20">
            <v>8</v>
          </cell>
          <cell r="B20" t="str">
            <v>ТП 6/10-0,4 кВ, мощность трансформаторов</v>
          </cell>
          <cell r="C20"/>
          <cell r="D20"/>
          <cell r="E20">
            <v>100</v>
          </cell>
          <cell r="F20" t="str">
            <v>кВА</v>
          </cell>
          <cell r="G20"/>
          <cell r="H20"/>
        </row>
        <row r="21">
          <cell r="A21">
            <v>9</v>
          </cell>
          <cell r="B21" t="str">
            <v>ТП 6/10-0,4 кВ, количество трансформаторов</v>
          </cell>
          <cell r="C21"/>
          <cell r="D21"/>
          <cell r="E21">
            <v>1</v>
          </cell>
          <cell r="F21" t="str">
            <v>шт</v>
          </cell>
          <cell r="G21"/>
          <cell r="H21"/>
        </row>
        <row r="22">
          <cell r="A22">
            <v>10</v>
          </cell>
          <cell r="B22" t="str">
            <v>ВЛ 0,4 кВ (основное питание)</v>
          </cell>
          <cell r="C22"/>
          <cell r="D22"/>
          <cell r="E22">
            <v>0.03</v>
          </cell>
          <cell r="F22" t="str">
            <v>км</v>
          </cell>
          <cell r="G22"/>
          <cell r="H22">
            <v>6.2099999999999995E-2</v>
          </cell>
          <cell r="I22">
            <v>2.0699999999999998</v>
          </cell>
        </row>
        <row r="23">
          <cell r="A23">
            <v>11</v>
          </cell>
          <cell r="B23" t="str">
            <v>КЛ 0,4 кВ (резервное питание)</v>
          </cell>
          <cell r="C23"/>
          <cell r="D23"/>
          <cell r="E23"/>
          <cell r="F23" t="str">
            <v>км</v>
          </cell>
          <cell r="G23"/>
          <cell r="H23"/>
        </row>
        <row r="24">
          <cell r="A24">
            <v>12</v>
          </cell>
          <cell r="B24" t="str">
            <v>ГНБ 0,4 кВ (основное питание)</v>
          </cell>
          <cell r="C24"/>
          <cell r="D24"/>
          <cell r="E24"/>
          <cell r="F24" t="str">
            <v>км</v>
          </cell>
          <cell r="G24"/>
          <cell r="H24"/>
        </row>
        <row r="25">
          <cell r="A25">
            <v>13</v>
          </cell>
          <cell r="B25" t="str">
            <v>ГНБ 0,4 кВ (резервное питание)</v>
          </cell>
          <cell r="C25"/>
          <cell r="D25"/>
          <cell r="E25"/>
          <cell r="F25" t="str">
            <v>км</v>
          </cell>
          <cell r="G25"/>
          <cell r="H25"/>
        </row>
        <row r="26">
          <cell r="A26">
            <v>14</v>
          </cell>
          <cell r="B26" t="str">
            <v>Реклоузер</v>
          </cell>
          <cell r="C26"/>
          <cell r="D26"/>
          <cell r="E26">
            <v>0</v>
          </cell>
          <cell r="F26" t="str">
            <v>шт</v>
          </cell>
          <cell r="G26"/>
          <cell r="H26">
            <v>0</v>
          </cell>
          <cell r="I26">
            <v>2.2440000000000002</v>
          </cell>
        </row>
        <row r="27">
          <cell r="A27">
            <v>15</v>
          </cell>
          <cell r="B27" t="str">
            <v>Учет ЭЭ</v>
          </cell>
          <cell r="C27"/>
          <cell r="D27"/>
          <cell r="E27">
            <v>1</v>
          </cell>
          <cell r="F27" t="str">
            <v>шт</v>
          </cell>
          <cell r="G27"/>
          <cell r="H27">
            <v>0.04</v>
          </cell>
          <cell r="I27">
            <v>0.04</v>
          </cell>
        </row>
        <row r="28">
          <cell r="A28"/>
          <cell r="B28"/>
          <cell r="C28"/>
          <cell r="D28"/>
          <cell r="E28"/>
          <cell r="F28"/>
          <cell r="G28" t="str">
            <v>Итого</v>
          </cell>
          <cell r="H28">
            <v>0.99209999999999998</v>
          </cell>
        </row>
        <row r="29">
          <cell r="A29"/>
          <cell r="B29"/>
          <cell r="C29" t="str">
            <v>Мероприятия ТУ (реконструкция):</v>
          </cell>
          <cell r="D29"/>
          <cell r="E29"/>
          <cell r="F29"/>
          <cell r="G29"/>
          <cell r="H29"/>
        </row>
        <row r="30">
          <cell r="A30" t="str">
            <v>1.</v>
          </cell>
          <cell r="B30" t="str">
            <v>Замена ТТ</v>
          </cell>
          <cell r="C30"/>
          <cell r="D30"/>
          <cell r="E30"/>
          <cell r="F30" t="str">
            <v>шт</v>
          </cell>
          <cell r="G30"/>
          <cell r="H30"/>
          <cell r="I30">
            <v>0.85679499999999997</v>
          </cell>
        </row>
        <row r="31">
          <cell r="A31" t="str">
            <v>2.</v>
          </cell>
          <cell r="B31" t="str">
            <v>Установка устройства ответвления</v>
          </cell>
          <cell r="C31"/>
          <cell r="D31"/>
          <cell r="E31"/>
          <cell r="F31" t="str">
            <v>шт</v>
          </cell>
          <cell r="G31"/>
          <cell r="H31"/>
          <cell r="I31">
            <v>0.70079499999999995</v>
          </cell>
        </row>
        <row r="32">
          <cell r="A32" t="str">
            <v>3.</v>
          </cell>
          <cell r="B32"/>
          <cell r="C32"/>
          <cell r="D32"/>
          <cell r="E32"/>
          <cell r="F32"/>
          <cell r="G32"/>
          <cell r="H32"/>
        </row>
        <row r="33">
          <cell r="A33" t="str">
            <v>4.</v>
          </cell>
          <cell r="B33"/>
          <cell r="C33"/>
          <cell r="D33"/>
          <cell r="E33"/>
          <cell r="F33"/>
          <cell r="G33"/>
          <cell r="H33"/>
        </row>
        <row r="34">
          <cell r="A34"/>
          <cell r="B34"/>
          <cell r="C34"/>
          <cell r="D34"/>
          <cell r="E34"/>
          <cell r="F34"/>
          <cell r="G34" t="str">
            <v xml:space="preserve">Итого </v>
          </cell>
          <cell r="H34">
            <v>0</v>
          </cell>
        </row>
        <row r="35">
          <cell r="A35"/>
          <cell r="B35"/>
          <cell r="C35"/>
          <cell r="D35"/>
          <cell r="E35"/>
          <cell r="F35" t="str">
            <v>Всего затрат, млн. руб.</v>
          </cell>
          <cell r="G35"/>
          <cell r="H35">
            <v>0.99209999999999998</v>
          </cell>
        </row>
        <row r="36">
          <cell r="A36"/>
          <cell r="B36"/>
          <cell r="C36"/>
          <cell r="D36"/>
          <cell r="E36"/>
          <cell r="F36"/>
          <cell r="G36"/>
          <cell r="H36"/>
        </row>
        <row r="37">
          <cell r="A37"/>
          <cell r="B37"/>
          <cell r="C37"/>
          <cell r="D37"/>
          <cell r="E37"/>
          <cell r="F37"/>
          <cell r="G37"/>
          <cell r="H37"/>
        </row>
        <row r="38">
          <cell r="A38"/>
          <cell r="B38"/>
          <cell r="C38"/>
          <cell r="D38"/>
          <cell r="E38"/>
          <cell r="F38"/>
          <cell r="G38"/>
          <cell r="H38"/>
        </row>
        <row r="39">
          <cell r="A39" t="str">
            <v>Стоимость за ед. макс. мощности (Прил 1), с НДС</v>
          </cell>
          <cell r="B39"/>
          <cell r="C39"/>
          <cell r="D39">
            <v>6.9150600000000007E-2</v>
          </cell>
          <cell r="E39" t="str">
            <v>млн. руб.</v>
          </cell>
          <cell r="F39">
            <v>-0.92294940000000003</v>
          </cell>
          <cell r="G39" t="str">
            <v xml:space="preserve"> - Дефицит/Профицит Прил 1</v>
          </cell>
          <cell r="H39"/>
        </row>
        <row r="40">
          <cell r="A40" t="str">
            <v>Стоимость по станд. тарифн. ставке (Прил 2), с НДС</v>
          </cell>
          <cell r="B40"/>
          <cell r="C40"/>
          <cell r="D40">
            <v>4.0586436000000004E-2</v>
          </cell>
          <cell r="E40" t="str">
            <v>млн. руб.</v>
          </cell>
          <cell r="F40">
            <v>-0.95151356399999998</v>
          </cell>
          <cell r="G40" t="str">
            <v xml:space="preserve"> - Дефицит/Профицит Прил 2</v>
          </cell>
          <cell r="H40"/>
        </row>
        <row r="41">
          <cell r="A41" t="str">
            <v>Удельная  стоимость  1 кВт  присоединяемой  мощности,  руб/кВт:</v>
          </cell>
          <cell r="B41"/>
          <cell r="C41"/>
          <cell r="D41"/>
          <cell r="E41">
            <v>4.2722564210526321E-4</v>
          </cell>
          <cell r="F41" t="str">
            <v>млн. руб.</v>
          </cell>
          <cell r="G41"/>
          <cell r="H41"/>
        </row>
        <row r="42">
          <cell r="A42"/>
          <cell r="B42"/>
          <cell r="C42"/>
          <cell r="D42"/>
          <cell r="E42"/>
          <cell r="F42"/>
          <cell r="G42"/>
          <cell r="H42"/>
        </row>
        <row r="43">
          <cell r="A43"/>
          <cell r="B43"/>
          <cell r="C43"/>
          <cell r="D43"/>
          <cell r="E43"/>
          <cell r="F43"/>
          <cell r="G43"/>
          <cell r="H43"/>
        </row>
        <row r="44">
          <cell r="A44"/>
          <cell r="B44"/>
          <cell r="C44"/>
          <cell r="D44"/>
          <cell r="E44"/>
          <cell r="F44"/>
          <cell r="G44"/>
          <cell r="H44"/>
        </row>
        <row r="45">
          <cell r="A45"/>
          <cell r="B45"/>
          <cell r="C45"/>
          <cell r="D45"/>
          <cell r="E45"/>
          <cell r="F45"/>
          <cell r="G45"/>
          <cell r="H45"/>
        </row>
        <row r="46">
          <cell r="A46"/>
          <cell r="B46"/>
          <cell r="C46"/>
          <cell r="D46"/>
          <cell r="E46"/>
          <cell r="F46"/>
          <cell r="G46"/>
          <cell r="H46"/>
        </row>
        <row r="47">
          <cell r="A47"/>
          <cell r="B47" t="str">
            <v>Заместитель генерального директора -</v>
          </cell>
          <cell r="C47"/>
          <cell r="D47"/>
          <cell r="E47"/>
          <cell r="F47"/>
          <cell r="G47"/>
          <cell r="H47"/>
        </row>
        <row r="48">
          <cell r="A48"/>
          <cell r="B48" t="str">
            <v>директор филиала</v>
          </cell>
          <cell r="C48"/>
          <cell r="D48"/>
          <cell r="E48"/>
          <cell r="F48"/>
          <cell r="G48"/>
          <cell r="H48"/>
        </row>
        <row r="49">
          <cell r="A49"/>
          <cell r="B49" t="str">
            <v>ПАО "Россети Центр" - "Воронежэнерго"</v>
          </cell>
          <cell r="C49"/>
          <cell r="D49"/>
          <cell r="E49"/>
          <cell r="F49"/>
          <cell r="G49" t="str">
            <v>В.А. Антонов</v>
          </cell>
          <cell r="H49"/>
        </row>
        <row r="50">
          <cell r="A50"/>
          <cell r="B50"/>
          <cell r="C50"/>
          <cell r="D50"/>
          <cell r="E50"/>
          <cell r="F50"/>
          <cell r="G50"/>
          <cell r="H50"/>
        </row>
        <row r="51">
          <cell r="A51"/>
          <cell r="B51"/>
          <cell r="C51"/>
          <cell r="D51"/>
          <cell r="E51"/>
          <cell r="F51"/>
          <cell r="G51"/>
          <cell r="H51"/>
        </row>
        <row r="52">
          <cell r="A52"/>
          <cell r="B52"/>
          <cell r="C52"/>
          <cell r="D52"/>
          <cell r="E52"/>
          <cell r="F52"/>
          <cell r="G52"/>
          <cell r="H52"/>
        </row>
        <row r="53">
          <cell r="A53"/>
          <cell r="B53"/>
          <cell r="C53"/>
          <cell r="D53"/>
          <cell r="E53"/>
          <cell r="F53"/>
          <cell r="G53"/>
          <cell r="H53"/>
        </row>
        <row r="54">
          <cell r="A54"/>
          <cell r="B54"/>
          <cell r="C54"/>
          <cell r="D54"/>
          <cell r="E54"/>
          <cell r="F54"/>
          <cell r="G54"/>
          <cell r="H54"/>
        </row>
        <row r="55">
          <cell r="A55"/>
          <cell r="B55"/>
          <cell r="C55"/>
          <cell r="D55"/>
          <cell r="E55"/>
          <cell r="F55"/>
          <cell r="G55"/>
          <cell r="H55"/>
        </row>
        <row r="56">
          <cell r="A56"/>
          <cell r="B56"/>
          <cell r="C56"/>
          <cell r="D56"/>
          <cell r="E56"/>
          <cell r="F56"/>
          <cell r="G56"/>
          <cell r="H56"/>
        </row>
        <row r="57">
          <cell r="A57"/>
          <cell r="B57"/>
          <cell r="C57"/>
          <cell r="D57"/>
          <cell r="E57"/>
          <cell r="F57"/>
          <cell r="G57"/>
        </row>
        <row r="58">
          <cell r="A58"/>
          <cell r="B58"/>
          <cell r="C58"/>
          <cell r="D58"/>
          <cell r="E58"/>
          <cell r="F58"/>
          <cell r="G58"/>
          <cell r="H58"/>
        </row>
        <row r="59">
          <cell r="A59"/>
          <cell r="B59"/>
          <cell r="C59"/>
          <cell r="D59"/>
          <cell r="E59"/>
          <cell r="F59"/>
          <cell r="G59"/>
          <cell r="H59"/>
        </row>
        <row r="60">
          <cell r="A60"/>
          <cell r="B60"/>
          <cell r="C60"/>
          <cell r="D60"/>
          <cell r="E60"/>
          <cell r="F60"/>
          <cell r="G60"/>
          <cell r="H60"/>
        </row>
        <row r="61">
          <cell r="A61"/>
          <cell r="B61"/>
          <cell r="C61"/>
          <cell r="D61"/>
          <cell r="E61"/>
          <cell r="F61"/>
          <cell r="G61"/>
          <cell r="H61"/>
        </row>
        <row r="62">
          <cell r="A62"/>
          <cell r="B62"/>
          <cell r="C62"/>
          <cell r="D62"/>
          <cell r="E62"/>
          <cell r="F62"/>
          <cell r="G62"/>
          <cell r="H62"/>
        </row>
        <row r="63">
          <cell r="A63"/>
          <cell r="B63"/>
          <cell r="C63"/>
          <cell r="D63"/>
          <cell r="E63"/>
          <cell r="F63"/>
          <cell r="G63"/>
          <cell r="H63"/>
        </row>
        <row r="64">
          <cell r="A64"/>
          <cell r="B64"/>
          <cell r="C64"/>
          <cell r="D64"/>
          <cell r="E64"/>
          <cell r="F64"/>
          <cell r="G64"/>
          <cell r="H64"/>
        </row>
        <row r="65">
          <cell r="A65"/>
          <cell r="B65"/>
          <cell r="C65"/>
          <cell r="D65"/>
          <cell r="E65"/>
          <cell r="F65"/>
          <cell r="G65"/>
          <cell r="H65"/>
        </row>
        <row r="66">
          <cell r="A66"/>
          <cell r="B66"/>
          <cell r="C66"/>
          <cell r="D66"/>
          <cell r="E66"/>
          <cell r="F66"/>
          <cell r="G66"/>
          <cell r="H66"/>
        </row>
        <row r="67">
          <cell r="A67"/>
          <cell r="B67"/>
          <cell r="C67"/>
          <cell r="D67"/>
          <cell r="E67"/>
          <cell r="F67"/>
          <cell r="G67"/>
          <cell r="H67"/>
        </row>
        <row r="68">
          <cell r="A68"/>
          <cell r="B68"/>
          <cell r="C68"/>
          <cell r="D68"/>
          <cell r="E68"/>
          <cell r="F68"/>
          <cell r="G68"/>
          <cell r="H68"/>
          <cell r="I68"/>
        </row>
        <row r="69">
          <cell r="A69"/>
          <cell r="B69"/>
          <cell r="C69"/>
          <cell r="D69"/>
          <cell r="E69"/>
          <cell r="F69"/>
          <cell r="G69"/>
          <cell r="H69"/>
          <cell r="I69"/>
        </row>
        <row r="70">
          <cell r="A70"/>
          <cell r="B70"/>
          <cell r="C70"/>
          <cell r="D70"/>
          <cell r="E70"/>
          <cell r="F70"/>
          <cell r="G70"/>
          <cell r="H70"/>
          <cell r="I70"/>
        </row>
        <row r="71">
          <cell r="A71"/>
          <cell r="B71"/>
          <cell r="C71"/>
          <cell r="D71"/>
          <cell r="E71"/>
          <cell r="F71"/>
          <cell r="G71"/>
          <cell r="H71"/>
          <cell r="I71"/>
        </row>
        <row r="72">
          <cell r="A72"/>
          <cell r="B72"/>
          <cell r="C72"/>
          <cell r="D72"/>
          <cell r="E72"/>
          <cell r="F72"/>
          <cell r="G72"/>
          <cell r="H72"/>
          <cell r="I72"/>
        </row>
        <row r="73">
          <cell r="A73"/>
          <cell r="B73"/>
          <cell r="C73"/>
          <cell r="D73"/>
          <cell r="E73"/>
          <cell r="F73"/>
          <cell r="G73"/>
          <cell r="H73"/>
          <cell r="I73"/>
        </row>
        <row r="74">
          <cell r="A74"/>
          <cell r="B74"/>
          <cell r="C74"/>
          <cell r="D74"/>
          <cell r="E74"/>
          <cell r="F74"/>
          <cell r="G74"/>
          <cell r="H74"/>
          <cell r="I74"/>
        </row>
        <row r="75">
          <cell r="A75"/>
          <cell r="B75"/>
          <cell r="C75"/>
          <cell r="D75"/>
          <cell r="E75"/>
          <cell r="F75"/>
          <cell r="G75"/>
          <cell r="H75"/>
          <cell r="I75"/>
        </row>
        <row r="76">
          <cell r="A76"/>
          <cell r="B76"/>
          <cell r="C76"/>
          <cell r="D76"/>
          <cell r="E76"/>
          <cell r="F76"/>
          <cell r="G76"/>
          <cell r="H76"/>
          <cell r="I76"/>
        </row>
        <row r="77">
          <cell r="A77"/>
          <cell r="B77"/>
          <cell r="C77"/>
          <cell r="D77"/>
          <cell r="E77"/>
          <cell r="F77"/>
          <cell r="G77"/>
          <cell r="H77"/>
          <cell r="I77"/>
        </row>
        <row r="78">
          <cell r="A78"/>
          <cell r="B78"/>
          <cell r="C78"/>
          <cell r="D78"/>
          <cell r="E78"/>
          <cell r="F78"/>
          <cell r="G78"/>
          <cell r="H78"/>
          <cell r="I78"/>
        </row>
        <row r="79">
          <cell r="A79"/>
          <cell r="B79"/>
          <cell r="C79"/>
          <cell r="D79"/>
          <cell r="E79"/>
          <cell r="F79"/>
          <cell r="G79"/>
          <cell r="H79"/>
          <cell r="I79"/>
        </row>
        <row r="80">
          <cell r="A80"/>
          <cell r="B80"/>
          <cell r="C80"/>
          <cell r="D80"/>
          <cell r="E80"/>
          <cell r="F80"/>
          <cell r="G80"/>
          <cell r="H80"/>
          <cell r="I80"/>
        </row>
        <row r="81">
          <cell r="A81"/>
          <cell r="B81"/>
          <cell r="C81"/>
          <cell r="D81"/>
          <cell r="E81"/>
          <cell r="F81"/>
          <cell r="G81"/>
          <cell r="H81"/>
          <cell r="I81"/>
        </row>
        <row r="82">
          <cell r="A82"/>
          <cell r="B82"/>
          <cell r="C82"/>
          <cell r="D82"/>
          <cell r="E82"/>
          <cell r="F82"/>
          <cell r="G82"/>
          <cell r="H82"/>
        </row>
        <row r="83">
          <cell r="A83"/>
          <cell r="B83"/>
          <cell r="C83"/>
          <cell r="D83"/>
          <cell r="E83"/>
          <cell r="F83"/>
          <cell r="G83"/>
          <cell r="H83"/>
        </row>
        <row r="84">
          <cell r="A84"/>
          <cell r="B84"/>
          <cell r="C84"/>
          <cell r="D84"/>
          <cell r="E84"/>
          <cell r="F84"/>
          <cell r="G84"/>
          <cell r="H84"/>
        </row>
        <row r="85">
          <cell r="A85"/>
          <cell r="B85"/>
          <cell r="C85"/>
          <cell r="D85"/>
          <cell r="E85"/>
          <cell r="F85"/>
          <cell r="G85"/>
          <cell r="H85"/>
        </row>
        <row r="86">
          <cell r="A86"/>
          <cell r="B86"/>
          <cell r="C86"/>
          <cell r="D86"/>
          <cell r="E86"/>
          <cell r="F86"/>
          <cell r="G86"/>
          <cell r="H86"/>
        </row>
        <row r="87">
          <cell r="A87"/>
          <cell r="B87"/>
          <cell r="C87"/>
          <cell r="D87"/>
          <cell r="E87"/>
          <cell r="F87"/>
          <cell r="G87"/>
          <cell r="H87"/>
        </row>
        <row r="88">
          <cell r="A88"/>
          <cell r="B88"/>
          <cell r="C88"/>
          <cell r="D88"/>
          <cell r="E88"/>
          <cell r="F88"/>
          <cell r="G88"/>
          <cell r="H88"/>
        </row>
        <row r="89">
          <cell r="A89"/>
          <cell r="B89"/>
          <cell r="C89"/>
          <cell r="D89"/>
          <cell r="E89"/>
          <cell r="F89"/>
          <cell r="G89"/>
          <cell r="H89"/>
        </row>
        <row r="90">
          <cell r="A90"/>
          <cell r="B90"/>
          <cell r="C90"/>
          <cell r="D90"/>
          <cell r="E90"/>
          <cell r="F90"/>
          <cell r="G90"/>
          <cell r="H90"/>
        </row>
        <row r="91">
          <cell r="A91"/>
          <cell r="B91"/>
          <cell r="C91"/>
          <cell r="D91"/>
          <cell r="E91"/>
          <cell r="F91"/>
          <cell r="G91"/>
          <cell r="H91"/>
        </row>
        <row r="92">
          <cell r="A92"/>
          <cell r="B92"/>
          <cell r="C92"/>
          <cell r="D92"/>
          <cell r="E92"/>
          <cell r="F92"/>
          <cell r="G92"/>
          <cell r="H92"/>
        </row>
        <row r="93">
          <cell r="A93"/>
          <cell r="B93"/>
          <cell r="C93"/>
          <cell r="D93"/>
          <cell r="E93"/>
          <cell r="F93"/>
          <cell r="G93"/>
          <cell r="H93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TEHSHEET"/>
      <sheetName val="17.1"/>
      <sheetName val="24"/>
      <sheetName val="25"/>
      <sheetName val="Справочники"/>
      <sheetName val="Заголовок"/>
      <sheetName val="База"/>
      <sheetName val="КБФ"/>
      <sheetName val="КЧФ"/>
      <sheetName val="СОФ"/>
      <sheetName val="СтЭ"/>
      <sheetName val="ИнгФ"/>
      <sheetName val="ДагЭ"/>
      <sheetName val="АУ"/>
      <sheetName val="МРСК"/>
      <sheetName val="ПЗ корр план"/>
      <sheetName val="ФОТ_ТБР"/>
      <sheetName val="потоки передача"/>
      <sheetName val="2014-2012 Анализ отклонений"/>
      <sheetName val="2013 корр Анализ откл."/>
      <sheetName val="Фиксты"/>
      <sheetName val="10163"/>
      <sheetName val="Экономия"/>
      <sheetName val="Темп РОР"/>
      <sheetName val="ТБР 2010-2013"/>
      <sheetName val="EBITDA"/>
      <sheetName val="Инфа к Презе"/>
      <sheetName val="Общая числ."/>
      <sheetName val="1. УЕ"/>
      <sheetName val="УЕ"/>
      <sheetName val="1. УЕ (наш первонач)"/>
      <sheetName val="2. Рабочие"/>
      <sheetName val="3. АТЦ"/>
      <sheetName val="4.Цеховые"/>
      <sheetName val="1.Расчет по АУП (2)"/>
      <sheetName val="5. АУП"/>
      <sheetName val="6. МОП"/>
      <sheetName val="Кнеяв"/>
      <sheetName val="2. Рабочий персонал (2)"/>
      <sheetName val="П2.1 (МО и ДО)"/>
      <sheetName val="П2.2 (МО и ДО)"/>
      <sheetName val="Ср.разряд"/>
      <sheetName val="Кондинский"/>
      <sheetName val="Заболоченность, расстояние "/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IRR"/>
      <sheetName val="сводная"/>
      <sheetName val="Контроль"/>
      <sheetName val="Сценарные условия"/>
      <sheetName val="Список ДЗО"/>
      <sheetName val="СБП_Общее"/>
      <sheetName val="СБП_Проверки"/>
      <sheetName val="СБП_ДопИнфо"/>
      <sheetName val="СБП_ОцП"/>
      <sheetName val="СБП_ИПР"/>
      <sheetName val="СБП_СметаЗатрат"/>
      <sheetName val="СБП_дляФСК_Персонал"/>
      <sheetName val="СБП_Затраты_на_персонал"/>
      <sheetName val="СБП_ОФР"/>
      <sheetName val="СБП_БДР"/>
      <sheetName val="СБП_ДохРасх_ВГО"/>
      <sheetName val="СБП_БДДС"/>
      <sheetName val="СБП_БДДС_ВГО"/>
      <sheetName val="СБП_ПрогнозныйБаланс"/>
      <sheetName val="СБП_ПрогнозныйБаланс_ВГО"/>
      <sheetName val="СБП_Списки"/>
      <sheetName val="Титул"/>
      <sheetName val="Содержание_расшир. формат"/>
      <sheetName val="Содержание_агрегир.формат"/>
      <sheetName val="t_настройки"/>
      <sheetName val="1.Общие сведения"/>
      <sheetName val="2.Оценочные показатели"/>
      <sheetName val="3.Программа реализации"/>
      <sheetName val="4. Затраты на персонал"/>
      <sheetName val="5.ИПР"/>
      <sheetName val="6.ОФР"/>
      <sheetName val="7. Смета затрат"/>
      <sheetName val="8.БДР"/>
      <sheetName val="9.БДДС (ДПН)"/>
      <sheetName val="10.Прогнозный баланс"/>
      <sheetName val="11.ПУЭ"/>
      <sheetName val="Списки"/>
      <sheetName val="Сводка - лизинг"/>
      <sheetName val=""/>
      <sheetName val="2006"/>
      <sheetName val="I"/>
      <sheetName val="REESTR_MO"/>
      <sheetName val="FES"/>
      <sheetName val="ФБР"/>
    </sheetNames>
    <sheetDataSet>
      <sheetData sheetId="0">
        <row r="5">
          <cell r="G5">
            <v>2222938.4948999998</v>
          </cell>
        </row>
      </sheetData>
      <sheetData sheetId="1">
        <row r="5">
          <cell r="G5">
            <v>2222938.4948999998</v>
          </cell>
        </row>
      </sheetData>
      <sheetData sheetId="2"/>
      <sheetData sheetId="3">
        <row r="5">
          <cell r="G5">
            <v>2222938.4948999998</v>
          </cell>
        </row>
      </sheetData>
      <sheetData sheetId="4">
        <row r="5">
          <cell r="G5">
            <v>2222938.4948999998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5">
          <cell r="G5">
            <v>2222938.4948999998</v>
          </cell>
        </row>
      </sheetData>
      <sheetData sheetId="20">
        <row r="5">
          <cell r="G5">
            <v>2222938.4948999998</v>
          </cell>
        </row>
      </sheetData>
      <sheetData sheetId="21">
        <row r="5">
          <cell r="G5">
            <v>2222938.4948999998</v>
          </cell>
        </row>
      </sheetData>
      <sheetData sheetId="22">
        <row r="5">
          <cell r="G5">
            <v>2222938.4948999998</v>
          </cell>
        </row>
      </sheetData>
      <sheetData sheetId="23">
        <row r="5">
          <cell r="G5">
            <v>2222938.4948999998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5">
          <cell r="G5">
            <v>2222938.4948999998</v>
          </cell>
        </row>
      </sheetData>
      <sheetData sheetId="39">
        <row r="5">
          <cell r="G5">
            <v>2222938.4948999998</v>
          </cell>
        </row>
      </sheetData>
      <sheetData sheetId="40">
        <row r="5">
          <cell r="G5">
            <v>2222938.4948999998</v>
          </cell>
        </row>
      </sheetData>
      <sheetData sheetId="41">
        <row r="5">
          <cell r="G5">
            <v>2222938.4948999998</v>
          </cell>
        </row>
      </sheetData>
      <sheetData sheetId="42">
        <row r="5">
          <cell r="G5">
            <v>2222938.4948999998</v>
          </cell>
        </row>
      </sheetData>
      <sheetData sheetId="43">
        <row r="5">
          <cell r="G5">
            <v>2222938.4948999998</v>
          </cell>
        </row>
      </sheetData>
      <sheetData sheetId="44">
        <row r="5">
          <cell r="G5">
            <v>2222938.4948999998</v>
          </cell>
        </row>
      </sheetData>
      <sheetData sheetId="45">
        <row r="5">
          <cell r="G5">
            <v>2222938.4948999998</v>
          </cell>
        </row>
      </sheetData>
      <sheetData sheetId="46">
        <row r="5">
          <cell r="G5">
            <v>2222938.4948999998</v>
          </cell>
        </row>
      </sheetData>
      <sheetData sheetId="47">
        <row r="5">
          <cell r="G5">
            <v>2222938.4948999998</v>
          </cell>
        </row>
      </sheetData>
      <sheetData sheetId="48">
        <row r="5">
          <cell r="G5">
            <v>2222938.4948999998</v>
          </cell>
        </row>
      </sheetData>
      <sheetData sheetId="49">
        <row r="5">
          <cell r="G5">
            <v>2222938.4948999998</v>
          </cell>
        </row>
      </sheetData>
      <sheetData sheetId="50">
        <row r="5">
          <cell r="G5">
            <v>2222938.4948999998</v>
          </cell>
        </row>
      </sheetData>
      <sheetData sheetId="51">
        <row r="5">
          <cell r="G5">
            <v>2222938.4948999998</v>
          </cell>
        </row>
      </sheetData>
      <sheetData sheetId="52">
        <row r="5">
          <cell r="G5">
            <v>2222938.4948999998</v>
          </cell>
        </row>
      </sheetData>
      <sheetData sheetId="53">
        <row r="5">
          <cell r="G5">
            <v>2222938.4948999998</v>
          </cell>
        </row>
      </sheetData>
      <sheetData sheetId="54">
        <row r="5">
          <cell r="G5">
            <v>2222938.4948999998</v>
          </cell>
        </row>
      </sheetData>
      <sheetData sheetId="55" refreshError="1"/>
      <sheetData sheetId="56">
        <row r="5">
          <cell r="G5">
            <v>2222938.4948999998</v>
          </cell>
        </row>
      </sheetData>
      <sheetData sheetId="57">
        <row r="5">
          <cell r="G5">
            <v>2222938.4948999998</v>
          </cell>
        </row>
      </sheetData>
      <sheetData sheetId="58">
        <row r="5">
          <cell r="G5">
            <v>2222938.4948999998</v>
          </cell>
        </row>
      </sheetData>
      <sheetData sheetId="59">
        <row r="5">
          <cell r="G5">
            <v>2222938.4948999998</v>
          </cell>
        </row>
      </sheetData>
      <sheetData sheetId="60">
        <row r="5">
          <cell r="G5">
            <v>2222938.4948999998</v>
          </cell>
        </row>
      </sheetData>
      <sheetData sheetId="61">
        <row r="5">
          <cell r="G5">
            <v>2222938.4948999998</v>
          </cell>
        </row>
      </sheetData>
      <sheetData sheetId="62">
        <row r="5">
          <cell r="G5">
            <v>2222938.4948999998</v>
          </cell>
        </row>
      </sheetData>
      <sheetData sheetId="63">
        <row r="5">
          <cell r="G5">
            <v>2222938.4948999998</v>
          </cell>
        </row>
      </sheetData>
      <sheetData sheetId="64">
        <row r="5">
          <cell r="G5">
            <v>2222938.4948999998</v>
          </cell>
        </row>
      </sheetData>
      <sheetData sheetId="65" refreshError="1"/>
      <sheetData sheetId="66" refreshError="1"/>
      <sheetData sheetId="67">
        <row r="5">
          <cell r="G5">
            <v>2222938.4948999998</v>
          </cell>
        </row>
      </sheetData>
      <sheetData sheetId="68">
        <row r="5">
          <cell r="G5">
            <v>2222938.4948999998</v>
          </cell>
        </row>
      </sheetData>
      <sheetData sheetId="69">
        <row r="5">
          <cell r="G5">
            <v>2222938.4948999998</v>
          </cell>
        </row>
      </sheetData>
      <sheetData sheetId="70">
        <row r="5">
          <cell r="G5">
            <v>2222938.4948999998</v>
          </cell>
        </row>
      </sheetData>
      <sheetData sheetId="71">
        <row r="5">
          <cell r="G5">
            <v>2222938.4948999998</v>
          </cell>
        </row>
      </sheetData>
      <sheetData sheetId="72">
        <row r="5">
          <cell r="G5">
            <v>2222938.4948999998</v>
          </cell>
        </row>
      </sheetData>
      <sheetData sheetId="73">
        <row r="5">
          <cell r="G5">
            <v>2222938.4948999998</v>
          </cell>
        </row>
      </sheetData>
      <sheetData sheetId="74">
        <row r="5">
          <cell r="G5">
            <v>2222938.4948999998</v>
          </cell>
        </row>
      </sheetData>
      <sheetData sheetId="75">
        <row r="5">
          <cell r="G5">
            <v>2222938.4948999998</v>
          </cell>
        </row>
      </sheetData>
      <sheetData sheetId="76">
        <row r="5">
          <cell r="G5">
            <v>2222938.4948999998</v>
          </cell>
        </row>
      </sheetData>
      <sheetData sheetId="77">
        <row r="5">
          <cell r="G5">
            <v>2222938.4948999998</v>
          </cell>
        </row>
      </sheetData>
      <sheetData sheetId="78">
        <row r="5">
          <cell r="G5">
            <v>2222938.4948999998</v>
          </cell>
        </row>
      </sheetData>
      <sheetData sheetId="79">
        <row r="5">
          <cell r="G5">
            <v>2222938.4948999998</v>
          </cell>
        </row>
      </sheetData>
      <sheetData sheetId="80">
        <row r="5">
          <cell r="G5">
            <v>2222938.4948999998</v>
          </cell>
        </row>
      </sheetData>
      <sheetData sheetId="81">
        <row r="5">
          <cell r="G5">
            <v>2222938.4948999998</v>
          </cell>
        </row>
      </sheetData>
      <sheetData sheetId="82">
        <row r="5">
          <cell r="G5">
            <v>2222938.4948999998</v>
          </cell>
        </row>
      </sheetData>
      <sheetData sheetId="83">
        <row r="5">
          <cell r="G5">
            <v>2222938.4948999998</v>
          </cell>
        </row>
      </sheetData>
      <sheetData sheetId="84">
        <row r="5">
          <cell r="G5">
            <v>2222938.4948999998</v>
          </cell>
        </row>
      </sheetData>
      <sheetData sheetId="85">
        <row r="5">
          <cell r="G5">
            <v>2222938.4948999998</v>
          </cell>
        </row>
      </sheetData>
      <sheetData sheetId="86">
        <row r="5">
          <cell r="G5">
            <v>2222938.4948999998</v>
          </cell>
        </row>
      </sheetData>
      <sheetData sheetId="87">
        <row r="5">
          <cell r="G5">
            <v>2222938.4948999998</v>
          </cell>
        </row>
      </sheetData>
      <sheetData sheetId="88">
        <row r="5">
          <cell r="G5">
            <v>2222938.4948999998</v>
          </cell>
        </row>
      </sheetData>
      <sheetData sheetId="89">
        <row r="5">
          <cell r="G5">
            <v>2222938.4948999998</v>
          </cell>
        </row>
      </sheetData>
      <sheetData sheetId="90">
        <row r="5">
          <cell r="G5">
            <v>2222938.4948999998</v>
          </cell>
        </row>
      </sheetData>
      <sheetData sheetId="91">
        <row r="5">
          <cell r="G5">
            <v>2222938.4948999998</v>
          </cell>
        </row>
      </sheetData>
      <sheetData sheetId="92">
        <row r="5">
          <cell r="G5">
            <v>2222938.4948999998</v>
          </cell>
        </row>
      </sheetData>
      <sheetData sheetId="93">
        <row r="5">
          <cell r="G5">
            <v>2222938.4948999998</v>
          </cell>
        </row>
      </sheetData>
      <sheetData sheetId="94">
        <row r="5">
          <cell r="G5">
            <v>2222938.4948999998</v>
          </cell>
        </row>
      </sheetData>
      <sheetData sheetId="95">
        <row r="5">
          <cell r="G5">
            <v>2222938.4948999998</v>
          </cell>
        </row>
      </sheetData>
      <sheetData sheetId="96">
        <row r="5">
          <cell r="G5">
            <v>2222938.4948999998</v>
          </cell>
        </row>
      </sheetData>
      <sheetData sheetId="97">
        <row r="5">
          <cell r="G5">
            <v>2222938.4948999998</v>
          </cell>
        </row>
      </sheetData>
      <sheetData sheetId="98">
        <row r="5">
          <cell r="G5">
            <v>2222938.4948999998</v>
          </cell>
        </row>
      </sheetData>
      <sheetData sheetId="99">
        <row r="5">
          <cell r="G5">
            <v>2222938.4948999998</v>
          </cell>
        </row>
      </sheetData>
      <sheetData sheetId="100">
        <row r="5">
          <cell r="G5">
            <v>2222938.4948999998</v>
          </cell>
        </row>
      </sheetData>
      <sheetData sheetId="101" refreshError="1"/>
      <sheetData sheetId="102" refreshError="1"/>
      <sheetData sheetId="103">
        <row r="5">
          <cell r="G5">
            <v>2222938.4948999998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7FB5E-3689-4E5D-8AF2-3AC7EE8C9360}">
  <sheetPr>
    <pageSetUpPr fitToPage="1"/>
  </sheetPr>
  <dimension ref="A2:L124"/>
  <sheetViews>
    <sheetView tabSelected="1" zoomScale="85" zoomScaleNormal="85" zoomScaleSheetLayoutView="85"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I114" sqref="I114"/>
    </sheetView>
  </sheetViews>
  <sheetFormatPr defaultRowHeight="15.75" x14ac:dyDescent="0.25"/>
  <cols>
    <col min="1" max="1" width="8.28515625" style="16" bestFit="1" customWidth="1"/>
    <col min="2" max="2" width="14.140625" customWidth="1"/>
    <col min="3" max="3" width="118.7109375" style="30" customWidth="1"/>
    <col min="4" max="4" width="23.28515625" style="5" bestFit="1" customWidth="1"/>
    <col min="5" max="5" width="36.7109375" style="34" customWidth="1"/>
    <col min="6" max="6" width="30.5703125" style="12" customWidth="1"/>
    <col min="7" max="7" width="15" customWidth="1"/>
    <col min="8" max="8" width="14.140625" customWidth="1"/>
    <col min="9" max="9" width="10.42578125" customWidth="1"/>
    <col min="10" max="11" width="12.140625" customWidth="1"/>
    <col min="12" max="12" width="26.5703125" customWidth="1"/>
    <col min="13" max="13" width="25.5703125" customWidth="1"/>
  </cols>
  <sheetData>
    <row r="2" spans="1:12" ht="37.5" x14ac:dyDescent="0.25">
      <c r="H2" s="11" t="s">
        <v>20</v>
      </c>
      <c r="I2" s="11" t="s">
        <v>17</v>
      </c>
      <c r="J2" s="11" t="s">
        <v>18</v>
      </c>
      <c r="K2" s="11">
        <v>2025</v>
      </c>
      <c r="L2" s="11" t="s">
        <v>19</v>
      </c>
    </row>
    <row r="3" spans="1:12" ht="23.25" x14ac:dyDescent="0.35">
      <c r="H3" s="2"/>
      <c r="I3" s="20">
        <v>1</v>
      </c>
      <c r="J3" s="3">
        <f>IF(I3=2,K3,2)</f>
        <v>2</v>
      </c>
      <c r="K3" s="1">
        <v>2.0510000000000002</v>
      </c>
      <c r="L3" s="15">
        <f>F124</f>
        <v>0</v>
      </c>
    </row>
    <row r="5" spans="1:12" ht="18.75" x14ac:dyDescent="0.3">
      <c r="A5" s="18" t="s">
        <v>96</v>
      </c>
      <c r="B5" s="19" t="s">
        <v>97</v>
      </c>
      <c r="C5" s="11" t="s">
        <v>25</v>
      </c>
      <c r="D5" s="8"/>
      <c r="E5" s="35" t="s">
        <v>14</v>
      </c>
      <c r="F5" s="6" t="s">
        <v>15</v>
      </c>
      <c r="G5" s="4" t="s">
        <v>16</v>
      </c>
    </row>
    <row r="6" spans="1:12" ht="18.75" x14ac:dyDescent="0.25">
      <c r="A6" s="17"/>
      <c r="B6" s="10"/>
      <c r="C6" s="31"/>
      <c r="D6" s="8"/>
      <c r="E6" s="35"/>
      <c r="F6" s="9"/>
      <c r="G6" s="7"/>
    </row>
    <row r="7" spans="1:12" ht="18.75" x14ac:dyDescent="0.25">
      <c r="A7" s="17"/>
      <c r="B7" s="10"/>
      <c r="C7" s="31"/>
      <c r="D7" s="8"/>
      <c r="E7" s="35"/>
      <c r="F7" s="13">
        <f>SUM(F8:F9)</f>
        <v>0</v>
      </c>
      <c r="G7" s="7"/>
    </row>
    <row r="8" spans="1:12" ht="157.5" x14ac:dyDescent="0.25">
      <c r="A8" s="17"/>
      <c r="B8" s="22"/>
      <c r="C8" s="8" t="s">
        <v>98</v>
      </c>
      <c r="D8" s="8"/>
      <c r="E8" s="36">
        <v>6732.78</v>
      </c>
      <c r="F8" s="23">
        <f t="shared" ref="F8:F12" si="0">E8*G8</f>
        <v>0</v>
      </c>
      <c r="G8" s="7"/>
    </row>
    <row r="9" spans="1:12" ht="110.25" x14ac:dyDescent="0.25">
      <c r="A9" s="17"/>
      <c r="B9" s="24"/>
      <c r="C9" s="8" t="s">
        <v>99</v>
      </c>
      <c r="D9" s="8"/>
      <c r="E9" s="37">
        <v>7397.08</v>
      </c>
      <c r="F9" s="23">
        <f t="shared" si="0"/>
        <v>0</v>
      </c>
      <c r="G9" s="7"/>
    </row>
    <row r="10" spans="1:12" ht="31.5" x14ac:dyDescent="0.25">
      <c r="A10" s="17"/>
      <c r="B10" s="24"/>
      <c r="C10" s="8" t="s">
        <v>26</v>
      </c>
      <c r="D10" s="8"/>
      <c r="E10" s="37">
        <v>3855.51</v>
      </c>
      <c r="F10" s="23">
        <f t="shared" si="0"/>
        <v>0</v>
      </c>
      <c r="G10" s="7"/>
    </row>
    <row r="11" spans="1:12" ht="63" x14ac:dyDescent="0.25">
      <c r="A11" s="17"/>
      <c r="B11" s="25"/>
      <c r="C11" s="8" t="s">
        <v>100</v>
      </c>
      <c r="D11" s="8"/>
      <c r="E11" s="38">
        <v>2877.27</v>
      </c>
      <c r="F11" s="23">
        <f t="shared" si="0"/>
        <v>0</v>
      </c>
      <c r="G11" s="7"/>
    </row>
    <row r="12" spans="1:12" ht="47.25" x14ac:dyDescent="0.25">
      <c r="A12" s="17"/>
      <c r="B12" s="25"/>
      <c r="C12" s="8" t="s">
        <v>27</v>
      </c>
      <c r="D12" s="8"/>
      <c r="E12" s="38">
        <v>3541.57</v>
      </c>
      <c r="F12" s="23">
        <f t="shared" si="0"/>
        <v>0</v>
      </c>
      <c r="G12" s="7"/>
    </row>
    <row r="13" spans="1:12" ht="31.5" x14ac:dyDescent="0.25">
      <c r="A13" s="17"/>
      <c r="B13" s="25"/>
      <c r="C13" s="32" t="s">
        <v>28</v>
      </c>
      <c r="D13" s="8"/>
      <c r="E13" s="38"/>
      <c r="F13" s="13">
        <f>SUM(F14:F29)</f>
        <v>0</v>
      </c>
      <c r="G13" s="7"/>
    </row>
    <row r="14" spans="1:12" ht="29.25" customHeight="1" x14ac:dyDescent="0.25">
      <c r="A14" s="17" t="s">
        <v>90</v>
      </c>
      <c r="B14" s="26"/>
      <c r="C14" s="29" t="s">
        <v>29</v>
      </c>
      <c r="D14" s="28" t="s">
        <v>30</v>
      </c>
      <c r="E14" s="38">
        <v>1344938.21</v>
      </c>
      <c r="F14" s="23">
        <f>E14*G14</f>
        <v>0</v>
      </c>
      <c r="G14" s="7"/>
    </row>
    <row r="15" spans="1:12" ht="31.5" customHeight="1" x14ac:dyDescent="0.25">
      <c r="A15" s="17" t="s">
        <v>90</v>
      </c>
      <c r="B15" s="27"/>
      <c r="C15" s="40" t="s">
        <v>31</v>
      </c>
      <c r="D15" s="28" t="s">
        <v>30</v>
      </c>
      <c r="E15" s="38">
        <v>1906846.35</v>
      </c>
      <c r="F15" s="23">
        <f t="shared" ref="F15:F69" si="1">E15*G15</f>
        <v>0</v>
      </c>
      <c r="G15" s="7"/>
    </row>
    <row r="16" spans="1:12" ht="18.75" x14ac:dyDescent="0.25">
      <c r="A16" s="17" t="s">
        <v>89</v>
      </c>
      <c r="B16" s="27"/>
      <c r="C16" s="41"/>
      <c r="D16" s="28" t="s">
        <v>30</v>
      </c>
      <c r="E16" s="38">
        <v>2781511.95</v>
      </c>
      <c r="F16" s="23">
        <f t="shared" si="1"/>
        <v>0</v>
      </c>
      <c r="G16" s="7"/>
    </row>
    <row r="17" spans="1:7" ht="31.5" customHeight="1" x14ac:dyDescent="0.25">
      <c r="A17" s="17" t="s">
        <v>90</v>
      </c>
      <c r="B17" s="27"/>
      <c r="C17" s="40" t="s">
        <v>11</v>
      </c>
      <c r="D17" s="28" t="s">
        <v>30</v>
      </c>
      <c r="E17" s="38">
        <v>2109261.9</v>
      </c>
      <c r="F17" s="23">
        <f t="shared" si="1"/>
        <v>0</v>
      </c>
      <c r="G17" s="7"/>
    </row>
    <row r="18" spans="1:7" ht="18.75" x14ac:dyDescent="0.25">
      <c r="A18" s="17" t="s">
        <v>89</v>
      </c>
      <c r="B18" s="27"/>
      <c r="C18" s="41"/>
      <c r="D18" s="28" t="s">
        <v>30</v>
      </c>
      <c r="E18" s="38">
        <v>3055338.72</v>
      </c>
      <c r="F18" s="23">
        <f t="shared" si="1"/>
        <v>0</v>
      </c>
      <c r="G18" s="7"/>
    </row>
    <row r="19" spans="1:7" ht="31.5" customHeight="1" x14ac:dyDescent="0.25">
      <c r="A19" s="17" t="s">
        <v>90</v>
      </c>
      <c r="B19" s="27"/>
      <c r="C19" s="40" t="s">
        <v>10</v>
      </c>
      <c r="D19" s="28" t="s">
        <v>30</v>
      </c>
      <c r="E19" s="38">
        <v>1268707.98</v>
      </c>
      <c r="F19" s="23">
        <f t="shared" si="1"/>
        <v>0</v>
      </c>
      <c r="G19" s="7"/>
    </row>
    <row r="20" spans="1:7" ht="18.75" x14ac:dyDescent="0.25">
      <c r="A20" s="17" t="s">
        <v>89</v>
      </c>
      <c r="B20" s="27"/>
      <c r="C20" s="41"/>
      <c r="D20" s="28" t="s">
        <v>30</v>
      </c>
      <c r="E20" s="38">
        <v>2345813.04</v>
      </c>
      <c r="F20" s="23">
        <f t="shared" si="1"/>
        <v>0</v>
      </c>
      <c r="G20" s="7"/>
    </row>
    <row r="21" spans="1:7" ht="31.5" customHeight="1" x14ac:dyDescent="0.25">
      <c r="A21" s="17" t="s">
        <v>90</v>
      </c>
      <c r="B21" s="27"/>
      <c r="C21" s="40" t="s">
        <v>9</v>
      </c>
      <c r="D21" s="28" t="s">
        <v>30</v>
      </c>
      <c r="E21" s="38">
        <v>1933894.03</v>
      </c>
      <c r="F21" s="23">
        <f t="shared" si="1"/>
        <v>0</v>
      </c>
      <c r="G21" s="7"/>
    </row>
    <row r="22" spans="1:7" ht="18.75" x14ac:dyDescent="0.25">
      <c r="A22" s="17" t="s">
        <v>89</v>
      </c>
      <c r="B22" s="27"/>
      <c r="C22" s="41"/>
      <c r="D22" s="28" t="s">
        <v>30</v>
      </c>
      <c r="E22" s="38">
        <v>2431073.5299999998</v>
      </c>
      <c r="F22" s="23">
        <f t="shared" si="1"/>
        <v>0</v>
      </c>
      <c r="G22" s="7"/>
    </row>
    <row r="23" spans="1:7" ht="31.5" x14ac:dyDescent="0.25">
      <c r="A23" s="17" t="s">
        <v>89</v>
      </c>
      <c r="B23" s="27"/>
      <c r="C23" s="28" t="s">
        <v>8</v>
      </c>
      <c r="D23" s="28" t="s">
        <v>30</v>
      </c>
      <c r="E23" s="38">
        <v>1477202.2</v>
      </c>
      <c r="F23" s="23">
        <f t="shared" si="1"/>
        <v>0</v>
      </c>
      <c r="G23" s="7"/>
    </row>
    <row r="24" spans="1:7" ht="31.5" x14ac:dyDescent="0.25">
      <c r="A24" s="17" t="s">
        <v>90</v>
      </c>
      <c r="B24" s="27"/>
      <c r="C24" s="28" t="s">
        <v>12</v>
      </c>
      <c r="D24" s="28" t="s">
        <v>30</v>
      </c>
      <c r="E24" s="38">
        <v>551290.22</v>
      </c>
      <c r="F24" s="23">
        <f t="shared" si="1"/>
        <v>0</v>
      </c>
      <c r="G24" s="7"/>
    </row>
    <row r="25" spans="1:7" ht="31.5" x14ac:dyDescent="0.25">
      <c r="A25" s="17" t="s">
        <v>89</v>
      </c>
      <c r="B25" s="27"/>
      <c r="C25" s="28" t="s">
        <v>6</v>
      </c>
      <c r="D25" s="28" t="s">
        <v>30</v>
      </c>
      <c r="E25" s="38">
        <v>2107264.83</v>
      </c>
      <c r="F25" s="23">
        <f t="shared" si="1"/>
        <v>0</v>
      </c>
      <c r="G25" s="7"/>
    </row>
    <row r="26" spans="1:7" ht="31.5" x14ac:dyDescent="0.25">
      <c r="A26" s="17" t="s">
        <v>90</v>
      </c>
      <c r="B26" s="27"/>
      <c r="C26" s="28" t="s">
        <v>8</v>
      </c>
      <c r="D26" s="28" t="s">
        <v>30</v>
      </c>
      <c r="E26" s="38">
        <v>1266253.26</v>
      </c>
      <c r="F26" s="23">
        <f t="shared" si="1"/>
        <v>0</v>
      </c>
      <c r="G26" s="7"/>
    </row>
    <row r="27" spans="1:7" ht="31.5" x14ac:dyDescent="0.25">
      <c r="A27" s="17" t="s">
        <v>90</v>
      </c>
      <c r="B27" s="27"/>
      <c r="C27" s="28" t="s">
        <v>101</v>
      </c>
      <c r="D27" s="28" t="s">
        <v>30</v>
      </c>
      <c r="E27" s="38">
        <v>2517344.41</v>
      </c>
      <c r="F27" s="23">
        <f t="shared" si="1"/>
        <v>0</v>
      </c>
      <c r="G27" s="7"/>
    </row>
    <row r="28" spans="1:7" ht="31.5" x14ac:dyDescent="0.25">
      <c r="A28" s="17" t="s">
        <v>103</v>
      </c>
      <c r="B28" s="27"/>
      <c r="C28" s="28" t="s">
        <v>102</v>
      </c>
      <c r="D28" s="28" t="s">
        <v>30</v>
      </c>
      <c r="E28" s="38">
        <v>13859988.93</v>
      </c>
      <c r="F28" s="23">
        <f t="shared" si="1"/>
        <v>0</v>
      </c>
      <c r="G28" s="7"/>
    </row>
    <row r="29" spans="1:7" ht="31.5" x14ac:dyDescent="0.25">
      <c r="A29" s="17" t="s">
        <v>103</v>
      </c>
      <c r="B29" s="27"/>
      <c r="C29" s="28" t="s">
        <v>7</v>
      </c>
      <c r="D29" s="28" t="s">
        <v>30</v>
      </c>
      <c r="E29" s="38">
        <v>13858633.060000001</v>
      </c>
      <c r="F29" s="23">
        <f t="shared" si="1"/>
        <v>0</v>
      </c>
      <c r="G29" s="7"/>
    </row>
    <row r="30" spans="1:7" ht="31.5" x14ac:dyDescent="0.25">
      <c r="A30" s="17"/>
      <c r="B30" s="27"/>
      <c r="C30" s="33" t="s">
        <v>32</v>
      </c>
      <c r="D30" s="28"/>
      <c r="E30" s="38"/>
      <c r="F30" s="13">
        <f>SUM(F31:F69)</f>
        <v>0</v>
      </c>
      <c r="G30" s="7"/>
    </row>
    <row r="31" spans="1:7" ht="31.5" x14ac:dyDescent="0.25">
      <c r="A31" s="17" t="s">
        <v>91</v>
      </c>
      <c r="B31" s="27"/>
      <c r="C31" s="28" t="s">
        <v>5</v>
      </c>
      <c r="D31" s="28" t="s">
        <v>30</v>
      </c>
      <c r="E31" s="38">
        <v>7389468.7999999998</v>
      </c>
      <c r="F31" s="23">
        <f t="shared" si="1"/>
        <v>0</v>
      </c>
      <c r="G31" s="7"/>
    </row>
    <row r="32" spans="1:7" ht="31.5" x14ac:dyDescent="0.25">
      <c r="A32" s="17" t="s">
        <v>91</v>
      </c>
      <c r="B32" s="27"/>
      <c r="C32" s="28" t="s">
        <v>4</v>
      </c>
      <c r="D32" s="28" t="s">
        <v>30</v>
      </c>
      <c r="E32" s="38">
        <v>5069867.3600000003</v>
      </c>
      <c r="F32" s="23">
        <f t="shared" si="1"/>
        <v>0</v>
      </c>
      <c r="G32" s="7"/>
    </row>
    <row r="33" spans="1:7" ht="31.5" x14ac:dyDescent="0.25">
      <c r="A33" s="17" t="s">
        <v>91</v>
      </c>
      <c r="B33" s="27"/>
      <c r="C33" s="28" t="s">
        <v>3</v>
      </c>
      <c r="D33" s="28" t="s">
        <v>30</v>
      </c>
      <c r="E33" s="38">
        <v>3143761.04</v>
      </c>
      <c r="F33" s="23">
        <f t="shared" si="1"/>
        <v>0</v>
      </c>
      <c r="G33" s="7"/>
    </row>
    <row r="34" spans="1:7" ht="31.5" x14ac:dyDescent="0.25">
      <c r="A34" s="17" t="s">
        <v>91</v>
      </c>
      <c r="B34" s="27"/>
      <c r="C34" s="28" t="s">
        <v>104</v>
      </c>
      <c r="D34" s="28" t="s">
        <v>30</v>
      </c>
      <c r="E34" s="38">
        <v>2232230.46</v>
      </c>
      <c r="F34" s="23">
        <f t="shared" si="1"/>
        <v>0</v>
      </c>
      <c r="G34" s="7"/>
    </row>
    <row r="35" spans="1:7" ht="31.5" x14ac:dyDescent="0.25">
      <c r="A35" s="17" t="s">
        <v>90</v>
      </c>
      <c r="B35" s="27"/>
      <c r="C35" s="28" t="s">
        <v>33</v>
      </c>
      <c r="D35" s="28" t="s">
        <v>30</v>
      </c>
      <c r="E35" s="38">
        <v>1136003.82</v>
      </c>
      <c r="F35" s="23">
        <f t="shared" si="1"/>
        <v>0</v>
      </c>
      <c r="G35" s="7"/>
    </row>
    <row r="36" spans="1:7" ht="31.5" x14ac:dyDescent="0.25">
      <c r="A36" s="17" t="s">
        <v>90</v>
      </c>
      <c r="B36" s="27"/>
      <c r="C36" s="28" t="s">
        <v>34</v>
      </c>
      <c r="D36" s="28" t="s">
        <v>30</v>
      </c>
      <c r="E36" s="38">
        <v>1686943.95</v>
      </c>
      <c r="F36" s="23">
        <f t="shared" si="1"/>
        <v>0</v>
      </c>
      <c r="G36" s="7"/>
    </row>
    <row r="37" spans="1:7" ht="31.5" customHeight="1" x14ac:dyDescent="0.25">
      <c r="A37" s="17" t="s">
        <v>90</v>
      </c>
      <c r="B37" s="27"/>
      <c r="C37" s="40" t="s">
        <v>35</v>
      </c>
      <c r="D37" s="28" t="s">
        <v>30</v>
      </c>
      <c r="E37" s="38">
        <v>2069698.08</v>
      </c>
      <c r="F37" s="23">
        <f t="shared" si="1"/>
        <v>0</v>
      </c>
      <c r="G37" s="7"/>
    </row>
    <row r="38" spans="1:7" ht="18.75" x14ac:dyDescent="0.25">
      <c r="A38" s="17" t="s">
        <v>91</v>
      </c>
      <c r="B38" s="27"/>
      <c r="C38" s="41"/>
      <c r="D38" s="28" t="s">
        <v>30</v>
      </c>
      <c r="E38" s="38">
        <v>4673361.21</v>
      </c>
      <c r="F38" s="23">
        <f t="shared" si="1"/>
        <v>0</v>
      </c>
      <c r="G38" s="7"/>
    </row>
    <row r="39" spans="1:7" ht="31.5" x14ac:dyDescent="0.25">
      <c r="A39" s="17" t="s">
        <v>90</v>
      </c>
      <c r="B39" s="27"/>
      <c r="C39" s="28" t="s">
        <v>105</v>
      </c>
      <c r="D39" s="28" t="s">
        <v>30</v>
      </c>
      <c r="E39" s="38">
        <v>3392792.03</v>
      </c>
      <c r="F39" s="23">
        <f t="shared" si="1"/>
        <v>0</v>
      </c>
      <c r="G39" s="7"/>
    </row>
    <row r="40" spans="1:7" ht="31.5" customHeight="1" x14ac:dyDescent="0.25">
      <c r="A40" s="17" t="s">
        <v>90</v>
      </c>
      <c r="B40" s="27"/>
      <c r="C40" s="40" t="s">
        <v>36</v>
      </c>
      <c r="D40" s="28" t="s">
        <v>30</v>
      </c>
      <c r="E40" s="38">
        <v>2871955.05</v>
      </c>
      <c r="F40" s="23">
        <f t="shared" si="1"/>
        <v>0</v>
      </c>
      <c r="G40" s="7"/>
    </row>
    <row r="41" spans="1:7" ht="18.75" x14ac:dyDescent="0.25">
      <c r="A41" s="17" t="s">
        <v>91</v>
      </c>
      <c r="B41" s="27"/>
      <c r="C41" s="41"/>
      <c r="D41" s="28" t="s">
        <v>30</v>
      </c>
      <c r="E41" s="38">
        <v>2181162.34</v>
      </c>
      <c r="F41" s="23">
        <f t="shared" si="1"/>
        <v>0</v>
      </c>
      <c r="G41" s="7"/>
    </row>
    <row r="42" spans="1:7" ht="31.5" x14ac:dyDescent="0.25">
      <c r="A42" s="17" t="s">
        <v>90</v>
      </c>
      <c r="B42" s="27"/>
      <c r="C42" s="28" t="s">
        <v>37</v>
      </c>
      <c r="D42" s="28" t="s">
        <v>30</v>
      </c>
      <c r="E42" s="38">
        <v>3167487.57</v>
      </c>
      <c r="F42" s="23">
        <f t="shared" si="1"/>
        <v>0</v>
      </c>
      <c r="G42" s="7"/>
    </row>
    <row r="43" spans="1:7" ht="31.5" x14ac:dyDescent="0.25">
      <c r="A43" s="17" t="s">
        <v>90</v>
      </c>
      <c r="B43" s="27"/>
      <c r="C43" s="28" t="s">
        <v>38</v>
      </c>
      <c r="D43" s="28" t="s">
        <v>30</v>
      </c>
      <c r="E43" s="38">
        <v>2637606.02</v>
      </c>
      <c r="F43" s="23">
        <f t="shared" si="1"/>
        <v>0</v>
      </c>
      <c r="G43" s="7"/>
    </row>
    <row r="44" spans="1:7" ht="31.5" x14ac:dyDescent="0.25">
      <c r="A44" s="17" t="s">
        <v>90</v>
      </c>
      <c r="B44" s="27"/>
      <c r="C44" s="28" t="s">
        <v>39</v>
      </c>
      <c r="D44" s="28" t="s">
        <v>30</v>
      </c>
      <c r="E44" s="38">
        <v>2401978.2599999998</v>
      </c>
      <c r="F44" s="23">
        <f t="shared" si="1"/>
        <v>0</v>
      </c>
      <c r="G44" s="7"/>
    </row>
    <row r="45" spans="1:7" ht="31.5" x14ac:dyDescent="0.25">
      <c r="A45" s="17" t="s">
        <v>90</v>
      </c>
      <c r="B45" s="27"/>
      <c r="C45" s="28" t="s">
        <v>40</v>
      </c>
      <c r="D45" s="28" t="s">
        <v>30</v>
      </c>
      <c r="E45" s="38">
        <v>3166776.38</v>
      </c>
      <c r="F45" s="23">
        <f t="shared" si="1"/>
        <v>0</v>
      </c>
      <c r="G45" s="7"/>
    </row>
    <row r="46" spans="1:7" ht="31.5" x14ac:dyDescent="0.25">
      <c r="A46" s="17" t="s">
        <v>90</v>
      </c>
      <c r="B46" s="27"/>
      <c r="C46" s="28" t="s">
        <v>41</v>
      </c>
      <c r="D46" s="28" t="s">
        <v>30</v>
      </c>
      <c r="E46" s="38">
        <v>2446376.5299999998</v>
      </c>
      <c r="F46" s="23">
        <f t="shared" si="1"/>
        <v>0</v>
      </c>
      <c r="G46" s="7"/>
    </row>
    <row r="47" spans="1:7" ht="31.5" x14ac:dyDescent="0.25">
      <c r="A47" s="17" t="s">
        <v>90</v>
      </c>
      <c r="B47" s="27"/>
      <c r="C47" s="28" t="s">
        <v>106</v>
      </c>
      <c r="D47" s="28" t="s">
        <v>30</v>
      </c>
      <c r="E47" s="38">
        <v>2918551.22</v>
      </c>
      <c r="F47" s="23">
        <f t="shared" si="1"/>
        <v>0</v>
      </c>
      <c r="G47" s="7"/>
    </row>
    <row r="48" spans="1:7" ht="31.5" x14ac:dyDescent="0.25">
      <c r="A48" s="17" t="s">
        <v>91</v>
      </c>
      <c r="B48" s="27"/>
      <c r="C48" s="28" t="s">
        <v>42</v>
      </c>
      <c r="D48" s="28" t="s">
        <v>30</v>
      </c>
      <c r="E48" s="38">
        <v>2960622.66</v>
      </c>
      <c r="F48" s="23">
        <f t="shared" si="1"/>
        <v>0</v>
      </c>
      <c r="G48" s="7"/>
    </row>
    <row r="49" spans="1:7" ht="31.5" x14ac:dyDescent="0.25">
      <c r="A49" s="17" t="s">
        <v>91</v>
      </c>
      <c r="B49" s="27"/>
      <c r="C49" s="28" t="s">
        <v>43</v>
      </c>
      <c r="D49" s="28" t="s">
        <v>30</v>
      </c>
      <c r="E49" s="38">
        <v>3101023.03</v>
      </c>
      <c r="F49" s="23">
        <f t="shared" si="1"/>
        <v>0</v>
      </c>
      <c r="G49" s="7"/>
    </row>
    <row r="50" spans="1:7" ht="31.5" x14ac:dyDescent="0.25">
      <c r="A50" s="17" t="s">
        <v>91</v>
      </c>
      <c r="B50" s="27"/>
      <c r="C50" s="28" t="s">
        <v>44</v>
      </c>
      <c r="D50" s="28" t="s">
        <v>30</v>
      </c>
      <c r="E50" s="38">
        <v>2119655.98</v>
      </c>
      <c r="F50" s="23">
        <f t="shared" si="1"/>
        <v>0</v>
      </c>
      <c r="G50" s="7"/>
    </row>
    <row r="51" spans="1:7" ht="31.5" x14ac:dyDescent="0.25">
      <c r="A51" s="17" t="s">
        <v>91</v>
      </c>
      <c r="B51" s="27"/>
      <c r="C51" s="28" t="s">
        <v>45</v>
      </c>
      <c r="D51" s="28" t="s">
        <v>30</v>
      </c>
      <c r="E51" s="38">
        <v>2818008.5</v>
      </c>
      <c r="F51" s="23">
        <f t="shared" si="1"/>
        <v>0</v>
      </c>
      <c r="G51" s="7"/>
    </row>
    <row r="52" spans="1:7" ht="31.5" x14ac:dyDescent="0.25">
      <c r="A52" s="17" t="s">
        <v>91</v>
      </c>
      <c r="B52" s="27"/>
      <c r="C52" s="28" t="s">
        <v>46</v>
      </c>
      <c r="D52" s="28" t="s">
        <v>30</v>
      </c>
      <c r="E52" s="38">
        <v>1627339.02</v>
      </c>
      <c r="F52" s="23">
        <f t="shared" si="1"/>
        <v>0</v>
      </c>
      <c r="G52" s="7"/>
    </row>
    <row r="53" spans="1:7" ht="31.5" x14ac:dyDescent="0.25">
      <c r="A53" s="17" t="s">
        <v>91</v>
      </c>
      <c r="B53" s="27"/>
      <c r="C53" s="28" t="s">
        <v>47</v>
      </c>
      <c r="D53" s="28" t="s">
        <v>30</v>
      </c>
      <c r="E53" s="38">
        <v>2710829.77</v>
      </c>
      <c r="F53" s="23">
        <f t="shared" si="1"/>
        <v>0</v>
      </c>
      <c r="G53" s="7"/>
    </row>
    <row r="54" spans="1:7" ht="31.5" x14ac:dyDescent="0.25">
      <c r="A54" s="17" t="s">
        <v>91</v>
      </c>
      <c r="B54" s="27"/>
      <c r="C54" s="28" t="s">
        <v>48</v>
      </c>
      <c r="D54" s="28" t="s">
        <v>30</v>
      </c>
      <c r="E54" s="38">
        <v>3830950.3</v>
      </c>
      <c r="F54" s="23">
        <f t="shared" si="1"/>
        <v>0</v>
      </c>
      <c r="G54" s="7"/>
    </row>
    <row r="55" spans="1:7" ht="47.25" x14ac:dyDescent="0.25">
      <c r="A55" s="17" t="s">
        <v>91</v>
      </c>
      <c r="B55" s="27"/>
      <c r="C55" s="28" t="s">
        <v>49</v>
      </c>
      <c r="D55" s="28" t="s">
        <v>30</v>
      </c>
      <c r="E55" s="38">
        <v>17742622.219999999</v>
      </c>
      <c r="F55" s="23">
        <f t="shared" si="1"/>
        <v>0</v>
      </c>
      <c r="G55" s="7"/>
    </row>
    <row r="56" spans="1:7" ht="47.25" x14ac:dyDescent="0.25">
      <c r="A56" s="17" t="s">
        <v>90</v>
      </c>
      <c r="B56" s="27"/>
      <c r="C56" s="28" t="s">
        <v>50</v>
      </c>
      <c r="D56" s="28" t="s">
        <v>30</v>
      </c>
      <c r="E56" s="38">
        <v>7919930.7999999998</v>
      </c>
      <c r="F56" s="23">
        <f t="shared" si="1"/>
        <v>0</v>
      </c>
      <c r="G56" s="7"/>
    </row>
    <row r="57" spans="1:7" ht="31.5" customHeight="1" x14ac:dyDescent="0.25">
      <c r="A57" s="17" t="s">
        <v>90</v>
      </c>
      <c r="B57" s="27"/>
      <c r="C57" s="40" t="s">
        <v>51</v>
      </c>
      <c r="D57" s="28" t="s">
        <v>30</v>
      </c>
      <c r="E57" s="38">
        <v>7270302.29</v>
      </c>
      <c r="F57" s="23">
        <f t="shared" si="1"/>
        <v>0</v>
      </c>
      <c r="G57" s="7"/>
    </row>
    <row r="58" spans="1:7" ht="18.75" x14ac:dyDescent="0.25">
      <c r="A58" s="17" t="s">
        <v>91</v>
      </c>
      <c r="B58" s="27"/>
      <c r="C58" s="41"/>
      <c r="D58" s="28" t="s">
        <v>30</v>
      </c>
      <c r="E58" s="38">
        <v>7952589.6699999999</v>
      </c>
      <c r="F58" s="23">
        <f t="shared" si="1"/>
        <v>0</v>
      </c>
      <c r="G58" s="7"/>
    </row>
    <row r="59" spans="1:7" ht="47.25" x14ac:dyDescent="0.25">
      <c r="A59" s="17" t="s">
        <v>90</v>
      </c>
      <c r="B59" s="27"/>
      <c r="C59" s="28" t="s">
        <v>52</v>
      </c>
      <c r="D59" s="28" t="s">
        <v>30</v>
      </c>
      <c r="E59" s="38">
        <v>5243142.26</v>
      </c>
      <c r="F59" s="23">
        <f t="shared" si="1"/>
        <v>0</v>
      </c>
      <c r="G59" s="7"/>
    </row>
    <row r="60" spans="1:7" ht="47.25" x14ac:dyDescent="0.25">
      <c r="A60" s="17" t="s">
        <v>91</v>
      </c>
      <c r="B60" s="27"/>
      <c r="C60" s="28" t="s">
        <v>53</v>
      </c>
      <c r="D60" s="28" t="s">
        <v>30</v>
      </c>
      <c r="E60" s="38">
        <v>14162844.689999999</v>
      </c>
      <c r="F60" s="23">
        <f t="shared" si="1"/>
        <v>0</v>
      </c>
      <c r="G60" s="7"/>
    </row>
    <row r="61" spans="1:7" ht="47.25" x14ac:dyDescent="0.25">
      <c r="A61" s="17" t="s">
        <v>90</v>
      </c>
      <c r="B61" s="27"/>
      <c r="C61" s="28" t="s">
        <v>54</v>
      </c>
      <c r="D61" s="28" t="s">
        <v>30</v>
      </c>
      <c r="E61" s="38">
        <v>6413135.6299999999</v>
      </c>
      <c r="F61" s="23">
        <f t="shared" si="1"/>
        <v>0</v>
      </c>
      <c r="G61" s="7"/>
    </row>
    <row r="62" spans="1:7" ht="47.25" x14ac:dyDescent="0.25">
      <c r="A62" s="17" t="s">
        <v>90</v>
      </c>
      <c r="B62" s="27"/>
      <c r="C62" s="28" t="s">
        <v>55</v>
      </c>
      <c r="D62" s="28" t="s">
        <v>30</v>
      </c>
      <c r="E62" s="38">
        <v>7405887.0800000001</v>
      </c>
      <c r="F62" s="23">
        <f t="shared" si="1"/>
        <v>0</v>
      </c>
      <c r="G62" s="7"/>
    </row>
    <row r="63" spans="1:7" ht="31.5" x14ac:dyDescent="0.25">
      <c r="A63" s="17" t="s">
        <v>91</v>
      </c>
      <c r="B63" s="27"/>
      <c r="C63" s="28" t="s">
        <v>56</v>
      </c>
      <c r="D63" s="28" t="s">
        <v>30</v>
      </c>
      <c r="E63" s="38">
        <v>9745261.5999999996</v>
      </c>
      <c r="F63" s="23">
        <f t="shared" si="1"/>
        <v>0</v>
      </c>
      <c r="G63" s="7"/>
    </row>
    <row r="64" spans="1:7" ht="31.5" x14ac:dyDescent="0.25">
      <c r="A64" s="17" t="s">
        <v>91</v>
      </c>
      <c r="B64" s="27"/>
      <c r="C64" s="28" t="s">
        <v>57</v>
      </c>
      <c r="D64" s="28" t="s">
        <v>30</v>
      </c>
      <c r="E64" s="38">
        <v>5757054.9699999997</v>
      </c>
      <c r="F64" s="23">
        <f t="shared" si="1"/>
        <v>0</v>
      </c>
      <c r="G64" s="7"/>
    </row>
    <row r="65" spans="1:7" ht="31.5" x14ac:dyDescent="0.25">
      <c r="A65" s="17" t="s">
        <v>91</v>
      </c>
      <c r="B65" s="27"/>
      <c r="C65" s="28" t="s">
        <v>58</v>
      </c>
      <c r="D65" s="28" t="s">
        <v>30</v>
      </c>
      <c r="E65" s="38">
        <v>8010777.6900000004</v>
      </c>
      <c r="F65" s="23">
        <f t="shared" si="1"/>
        <v>0</v>
      </c>
      <c r="G65" s="7"/>
    </row>
    <row r="66" spans="1:7" ht="31.5" x14ac:dyDescent="0.25">
      <c r="A66" s="17" t="s">
        <v>91</v>
      </c>
      <c r="B66" s="27"/>
      <c r="C66" s="28" t="s">
        <v>59</v>
      </c>
      <c r="D66" s="28" t="s">
        <v>30</v>
      </c>
      <c r="E66" s="38">
        <v>5773410</v>
      </c>
      <c r="F66" s="23">
        <f t="shared" si="1"/>
        <v>0</v>
      </c>
      <c r="G66" s="7"/>
    </row>
    <row r="67" spans="1:7" ht="31.5" x14ac:dyDescent="0.25">
      <c r="A67" s="17" t="s">
        <v>91</v>
      </c>
      <c r="B67" s="27"/>
      <c r="C67" s="28" t="s">
        <v>60</v>
      </c>
      <c r="D67" s="28" t="s">
        <v>30</v>
      </c>
      <c r="E67" s="38">
        <v>6674744.2400000002</v>
      </c>
      <c r="F67" s="23">
        <f t="shared" si="1"/>
        <v>0</v>
      </c>
      <c r="G67" s="7"/>
    </row>
    <row r="68" spans="1:7" ht="31.5" x14ac:dyDescent="0.25">
      <c r="A68" s="17" t="s">
        <v>91</v>
      </c>
      <c r="B68" s="27"/>
      <c r="C68" s="28" t="s">
        <v>61</v>
      </c>
      <c r="D68" s="28" t="s">
        <v>30</v>
      </c>
      <c r="E68" s="38">
        <v>8542963.5199999996</v>
      </c>
      <c r="F68" s="23">
        <f t="shared" si="1"/>
        <v>0</v>
      </c>
      <c r="G68" s="7"/>
    </row>
    <row r="69" spans="1:7" ht="31.5" x14ac:dyDescent="0.25">
      <c r="A69" s="17" t="s">
        <v>103</v>
      </c>
      <c r="B69" s="27"/>
      <c r="C69" s="28" t="s">
        <v>5</v>
      </c>
      <c r="D69" s="28" t="s">
        <v>30</v>
      </c>
      <c r="E69" s="38">
        <v>12798406.060000001</v>
      </c>
      <c r="F69" s="23">
        <f t="shared" si="1"/>
        <v>0</v>
      </c>
      <c r="G69" s="7"/>
    </row>
    <row r="70" spans="1:7" ht="47.25" x14ac:dyDescent="0.25">
      <c r="A70" s="17"/>
      <c r="B70" s="27"/>
      <c r="C70" s="33" t="s">
        <v>62</v>
      </c>
      <c r="D70" s="28"/>
      <c r="E70" s="38"/>
      <c r="F70" s="13">
        <f>SUM(F71:F78)</f>
        <v>0</v>
      </c>
      <c r="G70" s="7"/>
    </row>
    <row r="71" spans="1:7" ht="18.75" x14ac:dyDescent="0.25">
      <c r="A71" s="17" t="s">
        <v>89</v>
      </c>
      <c r="B71" s="27"/>
      <c r="C71" s="28" t="s">
        <v>1</v>
      </c>
      <c r="D71" s="28" t="s">
        <v>121</v>
      </c>
      <c r="E71" s="38">
        <v>2062854.79</v>
      </c>
      <c r="F71" s="23">
        <f>E71*G71</f>
        <v>0</v>
      </c>
      <c r="G71" s="7"/>
    </row>
    <row r="72" spans="1:7" ht="18.75" x14ac:dyDescent="0.25">
      <c r="A72" s="17" t="s">
        <v>89</v>
      </c>
      <c r="B72" s="27"/>
      <c r="C72" s="28" t="s">
        <v>2</v>
      </c>
      <c r="D72" s="28" t="s">
        <v>121</v>
      </c>
      <c r="E72" s="38">
        <v>112490.47</v>
      </c>
      <c r="F72" s="23">
        <f t="shared" ref="F72:F78" si="2">E72*G72</f>
        <v>0</v>
      </c>
      <c r="G72" s="7"/>
    </row>
    <row r="73" spans="1:7" ht="31.5" x14ac:dyDescent="0.25">
      <c r="A73" s="17" t="s">
        <v>89</v>
      </c>
      <c r="B73" s="27"/>
      <c r="C73" s="28" t="s">
        <v>13</v>
      </c>
      <c r="D73" s="28" t="s">
        <v>121</v>
      </c>
      <c r="E73" s="38">
        <v>671978.23</v>
      </c>
      <c r="F73" s="23">
        <f t="shared" si="2"/>
        <v>0</v>
      </c>
      <c r="G73" s="7"/>
    </row>
    <row r="74" spans="1:7" ht="31.5" x14ac:dyDescent="0.25">
      <c r="A74" s="17" t="s">
        <v>89</v>
      </c>
      <c r="B74" s="27"/>
      <c r="C74" s="28" t="s">
        <v>63</v>
      </c>
      <c r="D74" s="28" t="s">
        <v>121</v>
      </c>
      <c r="E74" s="38">
        <v>1129834.75</v>
      </c>
      <c r="F74" s="23">
        <f t="shared" si="2"/>
        <v>0</v>
      </c>
      <c r="G74" s="7"/>
    </row>
    <row r="75" spans="1:7" ht="31.5" x14ac:dyDescent="0.25">
      <c r="A75" s="17" t="s">
        <v>89</v>
      </c>
      <c r="B75" s="27"/>
      <c r="C75" s="28" t="s">
        <v>0</v>
      </c>
      <c r="D75" s="28" t="s">
        <v>121</v>
      </c>
      <c r="E75" s="38">
        <v>3968795</v>
      </c>
      <c r="F75" s="23">
        <f t="shared" si="2"/>
        <v>0</v>
      </c>
      <c r="G75" s="7"/>
    </row>
    <row r="76" spans="1:7" ht="18.75" x14ac:dyDescent="0.25">
      <c r="A76" s="17" t="s">
        <v>92</v>
      </c>
      <c r="B76" s="27"/>
      <c r="C76" s="28" t="s">
        <v>64</v>
      </c>
      <c r="D76" s="28" t="s">
        <v>121</v>
      </c>
      <c r="E76" s="38">
        <v>361098.93</v>
      </c>
      <c r="F76" s="23">
        <f t="shared" si="2"/>
        <v>0</v>
      </c>
      <c r="G76" s="7"/>
    </row>
    <row r="77" spans="1:7" ht="31.5" x14ac:dyDescent="0.25">
      <c r="A77" s="17" t="s">
        <v>109</v>
      </c>
      <c r="B77" s="27"/>
      <c r="C77" s="28" t="s">
        <v>107</v>
      </c>
      <c r="D77" s="28" t="s">
        <v>121</v>
      </c>
      <c r="E77" s="38">
        <v>101720152.16</v>
      </c>
      <c r="F77" s="23">
        <f t="shared" si="2"/>
        <v>0</v>
      </c>
      <c r="G77" s="7"/>
    </row>
    <row r="78" spans="1:7" ht="31.5" x14ac:dyDescent="0.25">
      <c r="A78" s="17" t="s">
        <v>89</v>
      </c>
      <c r="B78" s="27"/>
      <c r="C78" s="28" t="s">
        <v>108</v>
      </c>
      <c r="D78" s="28" t="s">
        <v>121</v>
      </c>
      <c r="E78" s="38">
        <v>4823325.4800000004</v>
      </c>
      <c r="F78" s="23">
        <f t="shared" si="2"/>
        <v>0</v>
      </c>
      <c r="G78" s="7"/>
    </row>
    <row r="79" spans="1:7" ht="47.25" x14ac:dyDescent="0.25">
      <c r="A79" s="17"/>
      <c r="B79" s="27"/>
      <c r="C79" s="33" t="s">
        <v>65</v>
      </c>
      <c r="D79" s="28"/>
      <c r="E79" s="38"/>
      <c r="F79" s="13">
        <f>SUM(F80:F109)</f>
        <v>0</v>
      </c>
      <c r="G79" s="7"/>
    </row>
    <row r="80" spans="1:7" ht="31.5" x14ac:dyDescent="0.25">
      <c r="A80" s="17" t="s">
        <v>93</v>
      </c>
      <c r="B80" s="27"/>
      <c r="C80" s="28" t="s">
        <v>66</v>
      </c>
      <c r="D80" s="28" t="s">
        <v>67</v>
      </c>
      <c r="E80" s="38">
        <v>27218.58</v>
      </c>
      <c r="F80" s="23">
        <f>E80*G80*H3</f>
        <v>0</v>
      </c>
      <c r="G80" s="7"/>
    </row>
    <row r="81" spans="1:7" ht="31.5" x14ac:dyDescent="0.25">
      <c r="A81" s="17" t="s">
        <v>93</v>
      </c>
      <c r="B81" s="27"/>
      <c r="C81" s="28" t="s">
        <v>110</v>
      </c>
      <c r="D81" s="28" t="s">
        <v>67</v>
      </c>
      <c r="E81" s="38">
        <v>37671.47</v>
      </c>
      <c r="F81" s="23">
        <f>E81*G81*H4</f>
        <v>0</v>
      </c>
      <c r="G81" s="7"/>
    </row>
    <row r="82" spans="1:7" ht="31.5" customHeight="1" x14ac:dyDescent="0.25">
      <c r="A82" s="17" t="s">
        <v>94</v>
      </c>
      <c r="B82" s="27"/>
      <c r="C82" s="40" t="s">
        <v>68</v>
      </c>
      <c r="D82" s="28" t="s">
        <v>67</v>
      </c>
      <c r="E82" s="38">
        <v>8248.84</v>
      </c>
      <c r="F82" s="23">
        <f>E82*G82*H5</f>
        <v>0</v>
      </c>
      <c r="G82" s="7"/>
    </row>
    <row r="83" spans="1:7" ht="18.75" x14ac:dyDescent="0.25">
      <c r="A83" s="17" t="s">
        <v>93</v>
      </c>
      <c r="B83" s="27"/>
      <c r="C83" s="41"/>
      <c r="D83" s="28" t="s">
        <v>67</v>
      </c>
      <c r="E83" s="38">
        <v>11948.49</v>
      </c>
      <c r="F83" s="23">
        <f>E83*G83*H6</f>
        <v>0</v>
      </c>
      <c r="G83" s="7"/>
    </row>
    <row r="84" spans="1:7" ht="31.5" customHeight="1" x14ac:dyDescent="0.25">
      <c r="A84" s="17" t="s">
        <v>94</v>
      </c>
      <c r="B84" s="27"/>
      <c r="C84" s="40" t="s">
        <v>69</v>
      </c>
      <c r="D84" s="28" t="s">
        <v>67</v>
      </c>
      <c r="E84" s="38">
        <v>6468.14</v>
      </c>
      <c r="F84" s="23">
        <f t="shared" ref="F84:F113" si="3">E84*G84*H8</f>
        <v>0</v>
      </c>
      <c r="G84" s="7"/>
    </row>
    <row r="85" spans="1:7" ht="18.75" x14ac:dyDescent="0.25">
      <c r="A85" s="17" t="s">
        <v>93</v>
      </c>
      <c r="B85" s="27"/>
      <c r="C85" s="41"/>
      <c r="D85" s="28" t="s">
        <v>67</v>
      </c>
      <c r="E85" s="38">
        <v>9679.94</v>
      </c>
      <c r="F85" s="23">
        <f t="shared" si="3"/>
        <v>0</v>
      </c>
      <c r="G85" s="7"/>
    </row>
    <row r="86" spans="1:7" ht="31.5" x14ac:dyDescent="0.25">
      <c r="A86" s="17" t="s">
        <v>93</v>
      </c>
      <c r="B86" s="27"/>
      <c r="C86" s="28" t="s">
        <v>70</v>
      </c>
      <c r="D86" s="28" t="s">
        <v>67</v>
      </c>
      <c r="E86" s="38">
        <v>4894.8900000000003</v>
      </c>
      <c r="F86" s="23">
        <f>E86*G86*15</f>
        <v>0</v>
      </c>
      <c r="G86" s="7"/>
    </row>
    <row r="87" spans="1:7" ht="31.5" customHeight="1" x14ac:dyDescent="0.25">
      <c r="A87" s="17" t="s">
        <v>94</v>
      </c>
      <c r="B87" s="27"/>
      <c r="C87" s="40" t="s">
        <v>71</v>
      </c>
      <c r="D87" s="28" t="s">
        <v>67</v>
      </c>
      <c r="E87" s="38">
        <v>5108.4399999999996</v>
      </c>
      <c r="F87" s="23">
        <f t="shared" si="3"/>
        <v>0</v>
      </c>
      <c r="G87" s="7"/>
    </row>
    <row r="88" spans="1:7" ht="18.75" x14ac:dyDescent="0.25">
      <c r="A88" s="17" t="s">
        <v>93</v>
      </c>
      <c r="B88" s="27"/>
      <c r="C88" s="41"/>
      <c r="D88" s="28" t="s">
        <v>67</v>
      </c>
      <c r="E88" s="38">
        <v>7423.1</v>
      </c>
      <c r="F88" s="23">
        <f t="shared" si="3"/>
        <v>0</v>
      </c>
      <c r="G88" s="7"/>
    </row>
    <row r="89" spans="1:7" ht="18.75" x14ac:dyDescent="0.25">
      <c r="A89" s="17" t="s">
        <v>93</v>
      </c>
      <c r="B89" s="27"/>
      <c r="C89" s="40" t="s">
        <v>72</v>
      </c>
      <c r="D89" s="28" t="s">
        <v>67</v>
      </c>
      <c r="E89" s="38">
        <v>4039.22</v>
      </c>
      <c r="F89" s="23">
        <f t="shared" si="3"/>
        <v>0</v>
      </c>
      <c r="G89" s="7"/>
    </row>
    <row r="90" spans="1:7" ht="18.75" x14ac:dyDescent="0.25">
      <c r="A90" s="17" t="s">
        <v>94</v>
      </c>
      <c r="B90" s="27"/>
      <c r="C90" s="41"/>
      <c r="D90" s="28" t="s">
        <v>67</v>
      </c>
      <c r="E90" s="38">
        <v>3800.5</v>
      </c>
      <c r="F90" s="23">
        <f t="shared" si="3"/>
        <v>0</v>
      </c>
      <c r="G90" s="7"/>
    </row>
    <row r="91" spans="1:7" ht="31.5" x14ac:dyDescent="0.25">
      <c r="A91" s="17" t="s">
        <v>93</v>
      </c>
      <c r="B91" s="27"/>
      <c r="C91" s="28" t="s">
        <v>73</v>
      </c>
      <c r="D91" s="28" t="s">
        <v>67</v>
      </c>
      <c r="E91" s="38">
        <v>4388.0200000000004</v>
      </c>
      <c r="F91" s="23">
        <f t="shared" si="3"/>
        <v>0</v>
      </c>
      <c r="G91" s="7"/>
    </row>
    <row r="92" spans="1:7" ht="31.5" customHeight="1" x14ac:dyDescent="0.25">
      <c r="A92" s="17" t="s">
        <v>94</v>
      </c>
      <c r="B92" s="27"/>
      <c r="C92" s="40" t="s">
        <v>74</v>
      </c>
      <c r="D92" s="28" t="s">
        <v>67</v>
      </c>
      <c r="E92" s="38">
        <v>3527.09</v>
      </c>
      <c r="F92" s="23">
        <f>G92*E92*H3</f>
        <v>0</v>
      </c>
      <c r="G92" s="7"/>
    </row>
    <row r="93" spans="1:7" ht="18.75" x14ac:dyDescent="0.25">
      <c r="A93" s="17" t="s">
        <v>93</v>
      </c>
      <c r="B93" s="27"/>
      <c r="C93" s="41"/>
      <c r="D93" s="28" t="s">
        <v>67</v>
      </c>
      <c r="E93" s="38">
        <v>5018.5</v>
      </c>
      <c r="F93" s="23">
        <f t="shared" si="3"/>
        <v>0</v>
      </c>
      <c r="G93" s="7"/>
    </row>
    <row r="94" spans="1:7" ht="31.5" x14ac:dyDescent="0.25">
      <c r="A94" s="17" t="s">
        <v>94</v>
      </c>
      <c r="B94" s="27"/>
      <c r="C94" s="28" t="s">
        <v>75</v>
      </c>
      <c r="D94" s="28" t="s">
        <v>67</v>
      </c>
      <c r="E94" s="38">
        <v>2604.38</v>
      </c>
      <c r="F94" s="23">
        <f t="shared" si="3"/>
        <v>0</v>
      </c>
      <c r="G94" s="7"/>
    </row>
    <row r="95" spans="1:7" ht="31.5" customHeight="1" x14ac:dyDescent="0.25">
      <c r="A95" s="17" t="s">
        <v>94</v>
      </c>
      <c r="B95" s="27"/>
      <c r="C95" s="40" t="s">
        <v>111</v>
      </c>
      <c r="D95" s="28" t="s">
        <v>67</v>
      </c>
      <c r="E95" s="38">
        <v>1979.22</v>
      </c>
      <c r="F95" s="23">
        <f t="shared" si="3"/>
        <v>0</v>
      </c>
      <c r="G95" s="7"/>
    </row>
    <row r="96" spans="1:7" ht="18.75" x14ac:dyDescent="0.25">
      <c r="A96" s="17" t="s">
        <v>93</v>
      </c>
      <c r="B96" s="27"/>
      <c r="C96" s="41"/>
      <c r="D96" s="28" t="s">
        <v>67</v>
      </c>
      <c r="E96" s="38">
        <v>3900.61</v>
      </c>
      <c r="F96" s="23">
        <f t="shared" si="3"/>
        <v>0</v>
      </c>
      <c r="G96" s="7"/>
    </row>
    <row r="97" spans="1:7" ht="31.5" x14ac:dyDescent="0.25">
      <c r="A97" s="17" t="s">
        <v>93</v>
      </c>
      <c r="B97" s="27"/>
      <c r="C97" s="28" t="s">
        <v>76</v>
      </c>
      <c r="D97" s="28" t="s">
        <v>67</v>
      </c>
      <c r="E97" s="38">
        <v>2930.91</v>
      </c>
      <c r="F97" s="23">
        <f t="shared" si="3"/>
        <v>0</v>
      </c>
      <c r="G97" s="7"/>
    </row>
    <row r="98" spans="1:7" ht="31.5" x14ac:dyDescent="0.25">
      <c r="A98" s="17" t="s">
        <v>94</v>
      </c>
      <c r="B98" s="27"/>
      <c r="C98" s="28" t="s">
        <v>77</v>
      </c>
      <c r="D98" s="28" t="s">
        <v>67</v>
      </c>
      <c r="E98" s="38">
        <v>11165.73</v>
      </c>
      <c r="F98" s="23">
        <f t="shared" si="3"/>
        <v>0</v>
      </c>
      <c r="G98" s="7"/>
    </row>
    <row r="99" spans="1:7" ht="31.5" x14ac:dyDescent="0.25">
      <c r="A99" s="17" t="s">
        <v>94</v>
      </c>
      <c r="B99" s="27"/>
      <c r="C99" s="28" t="s">
        <v>112</v>
      </c>
      <c r="D99" s="28" t="s">
        <v>67</v>
      </c>
      <c r="E99" s="38">
        <v>6195.17</v>
      </c>
      <c r="F99" s="23">
        <f t="shared" si="3"/>
        <v>0</v>
      </c>
      <c r="G99" s="7"/>
    </row>
    <row r="100" spans="1:7" ht="31.5" x14ac:dyDescent="0.25">
      <c r="A100" s="17" t="s">
        <v>94</v>
      </c>
      <c r="B100" s="27"/>
      <c r="C100" s="28" t="s">
        <v>78</v>
      </c>
      <c r="D100" s="28" t="s">
        <v>67</v>
      </c>
      <c r="E100" s="38">
        <v>6180.11</v>
      </c>
      <c r="F100" s="23">
        <f t="shared" si="3"/>
        <v>0</v>
      </c>
      <c r="G100" s="7"/>
    </row>
    <row r="101" spans="1:7" ht="31.5" x14ac:dyDescent="0.25">
      <c r="A101" s="17" t="s">
        <v>94</v>
      </c>
      <c r="B101" s="27"/>
      <c r="C101" s="28" t="s">
        <v>113</v>
      </c>
      <c r="D101" s="28" t="s">
        <v>67</v>
      </c>
      <c r="E101" s="38">
        <v>3635.43</v>
      </c>
      <c r="F101" s="23">
        <f t="shared" si="3"/>
        <v>0</v>
      </c>
      <c r="G101" s="7"/>
    </row>
    <row r="102" spans="1:7" ht="31.5" x14ac:dyDescent="0.25">
      <c r="A102" s="17" t="s">
        <v>94</v>
      </c>
      <c r="B102" s="27"/>
      <c r="C102" s="28" t="s">
        <v>79</v>
      </c>
      <c r="D102" s="28" t="s">
        <v>67</v>
      </c>
      <c r="E102" s="38">
        <v>2856.39</v>
      </c>
      <c r="F102" s="23">
        <f t="shared" si="3"/>
        <v>0</v>
      </c>
      <c r="G102" s="7"/>
    </row>
    <row r="103" spans="1:7" ht="31.5" x14ac:dyDescent="0.25">
      <c r="A103" s="17" t="s">
        <v>93</v>
      </c>
      <c r="B103" s="27"/>
      <c r="C103" s="28" t="s">
        <v>75</v>
      </c>
      <c r="D103" s="28" t="s">
        <v>67</v>
      </c>
      <c r="E103" s="38">
        <v>2998.01</v>
      </c>
      <c r="F103" s="23">
        <f t="shared" si="3"/>
        <v>0</v>
      </c>
      <c r="G103" s="7"/>
    </row>
    <row r="104" spans="1:7" ht="31.5" x14ac:dyDescent="0.25">
      <c r="A104" s="17" t="s">
        <v>94</v>
      </c>
      <c r="B104" s="27"/>
      <c r="C104" s="28" t="s">
        <v>80</v>
      </c>
      <c r="D104" s="28" t="s">
        <v>67</v>
      </c>
      <c r="E104" s="38">
        <v>5695.09</v>
      </c>
      <c r="F104" s="23">
        <f t="shared" si="3"/>
        <v>0</v>
      </c>
      <c r="G104" s="7"/>
    </row>
    <row r="105" spans="1:7" ht="31.5" x14ac:dyDescent="0.25">
      <c r="A105" s="17" t="s">
        <v>93</v>
      </c>
      <c r="B105" s="27"/>
      <c r="C105" s="28" t="s">
        <v>114</v>
      </c>
      <c r="D105" s="28" t="s">
        <v>67</v>
      </c>
      <c r="E105" s="38">
        <v>3238.65</v>
      </c>
      <c r="F105" s="23">
        <f t="shared" si="3"/>
        <v>0</v>
      </c>
      <c r="G105" s="7"/>
    </row>
    <row r="106" spans="1:7" ht="31.5" x14ac:dyDescent="0.25">
      <c r="A106" s="17" t="s">
        <v>93</v>
      </c>
      <c r="B106" s="27"/>
      <c r="C106" s="28" t="s">
        <v>115</v>
      </c>
      <c r="D106" s="28" t="s">
        <v>67</v>
      </c>
      <c r="E106" s="38">
        <v>5307.13</v>
      </c>
      <c r="F106" s="23">
        <f t="shared" si="3"/>
        <v>0</v>
      </c>
      <c r="G106" s="7"/>
    </row>
    <row r="107" spans="1:7" ht="31.5" x14ac:dyDescent="0.25">
      <c r="A107" s="17" t="s">
        <v>94</v>
      </c>
      <c r="B107" s="27"/>
      <c r="C107" s="28" t="s">
        <v>81</v>
      </c>
      <c r="D107" s="28" t="s">
        <v>67</v>
      </c>
      <c r="E107" s="38">
        <v>8164.15</v>
      </c>
      <c r="F107" s="23">
        <f t="shared" si="3"/>
        <v>0</v>
      </c>
      <c r="G107" s="7"/>
    </row>
    <row r="108" spans="1:7" ht="31.5" x14ac:dyDescent="0.25">
      <c r="A108" s="17" t="s">
        <v>93</v>
      </c>
      <c r="B108" s="27"/>
      <c r="C108" s="28" t="s">
        <v>116</v>
      </c>
      <c r="D108" s="28" t="s">
        <v>67</v>
      </c>
      <c r="E108" s="38">
        <v>2199.62</v>
      </c>
      <c r="F108" s="23">
        <f t="shared" si="3"/>
        <v>0</v>
      </c>
      <c r="G108" s="7"/>
    </row>
    <row r="109" spans="1:7" ht="31.5" x14ac:dyDescent="0.25">
      <c r="A109" s="17" t="s">
        <v>94</v>
      </c>
      <c r="B109" s="27"/>
      <c r="C109" s="28" t="s">
        <v>117</v>
      </c>
      <c r="D109" s="28" t="s">
        <v>67</v>
      </c>
      <c r="E109" s="38">
        <v>13433.74</v>
      </c>
      <c r="F109" s="23">
        <f t="shared" si="3"/>
        <v>0</v>
      </c>
      <c r="G109" s="7"/>
    </row>
    <row r="110" spans="1:7" ht="31.5" x14ac:dyDescent="0.25">
      <c r="A110" s="17"/>
      <c r="B110" s="27"/>
      <c r="C110" s="33" t="s">
        <v>82</v>
      </c>
      <c r="D110" s="28"/>
      <c r="E110" s="38"/>
      <c r="F110" s="13">
        <f>SUM(F111:F113)</f>
        <v>0</v>
      </c>
      <c r="G110" s="7"/>
    </row>
    <row r="111" spans="1:7" ht="18.75" x14ac:dyDescent="0.25">
      <c r="A111" s="17" t="s">
        <v>120</v>
      </c>
      <c r="B111" s="27"/>
      <c r="C111" s="28" t="s">
        <v>118</v>
      </c>
      <c r="D111" s="28" t="s">
        <v>67</v>
      </c>
      <c r="E111" s="38">
        <v>20078.009999999998</v>
      </c>
      <c r="F111" s="23">
        <f t="shared" si="3"/>
        <v>0</v>
      </c>
      <c r="G111" s="7"/>
    </row>
    <row r="112" spans="1:7" ht="18.75" x14ac:dyDescent="0.25">
      <c r="A112" s="17" t="s">
        <v>95</v>
      </c>
      <c r="B112" s="27"/>
      <c r="C112" s="28" t="s">
        <v>118</v>
      </c>
      <c r="D112" s="28" t="s">
        <v>67</v>
      </c>
      <c r="E112" s="38">
        <v>32880.07</v>
      </c>
      <c r="F112" s="23">
        <f t="shared" si="3"/>
        <v>0</v>
      </c>
      <c r="G112" s="7"/>
    </row>
    <row r="113" spans="1:7" ht="18.75" x14ac:dyDescent="0.25">
      <c r="A113" s="17" t="s">
        <v>95</v>
      </c>
      <c r="B113" s="27"/>
      <c r="C113" s="28" t="s">
        <v>119</v>
      </c>
      <c r="D113" s="28" t="s">
        <v>67</v>
      </c>
      <c r="E113" s="38">
        <v>37576.99</v>
      </c>
      <c r="F113" s="23">
        <f t="shared" si="3"/>
        <v>0</v>
      </c>
      <c r="G113" s="7"/>
    </row>
    <row r="114" spans="1:7" ht="31.5" x14ac:dyDescent="0.25">
      <c r="A114" s="17"/>
      <c r="B114" s="27"/>
      <c r="C114" s="33" t="s">
        <v>83</v>
      </c>
      <c r="D114" s="28"/>
      <c r="E114" s="38"/>
      <c r="F114" s="13">
        <f>SUM(F115:F118)</f>
        <v>0</v>
      </c>
      <c r="G114" s="7"/>
    </row>
    <row r="115" spans="1:7" ht="18.75" x14ac:dyDescent="0.25">
      <c r="A115" s="17" t="s">
        <v>90</v>
      </c>
      <c r="B115" s="27"/>
      <c r="C115" s="28" t="s">
        <v>84</v>
      </c>
      <c r="D115" s="28" t="s">
        <v>85</v>
      </c>
      <c r="E115" s="38">
        <v>22987.35</v>
      </c>
      <c r="F115" s="23">
        <f>E115*G115</f>
        <v>0</v>
      </c>
      <c r="G115" s="7"/>
    </row>
    <row r="116" spans="1:7" ht="18.75" x14ac:dyDescent="0.25">
      <c r="A116" s="17" t="s">
        <v>90</v>
      </c>
      <c r="B116" s="27"/>
      <c r="C116" s="28" t="s">
        <v>86</v>
      </c>
      <c r="D116" s="28" t="s">
        <v>85</v>
      </c>
      <c r="E116" s="38">
        <v>34963.040000000001</v>
      </c>
      <c r="F116" s="23">
        <f t="shared" ref="F116:F118" si="4">E116*G116</f>
        <v>0</v>
      </c>
      <c r="G116" s="7"/>
    </row>
    <row r="117" spans="1:7" ht="18.75" x14ac:dyDescent="0.25">
      <c r="A117" s="17" t="s">
        <v>90</v>
      </c>
      <c r="B117" s="27"/>
      <c r="C117" s="28" t="s">
        <v>87</v>
      </c>
      <c r="D117" s="28" t="s">
        <v>85</v>
      </c>
      <c r="E117" s="38">
        <v>38511.33</v>
      </c>
      <c r="F117" s="23">
        <f t="shared" si="4"/>
        <v>0</v>
      </c>
      <c r="G117" s="7"/>
    </row>
    <row r="118" spans="1:7" ht="18.75" x14ac:dyDescent="0.25">
      <c r="A118" s="17" t="s">
        <v>91</v>
      </c>
      <c r="B118" s="27"/>
      <c r="C118" s="28" t="s">
        <v>88</v>
      </c>
      <c r="D118" s="28" t="s">
        <v>85</v>
      </c>
      <c r="E118" s="38">
        <v>292625.96999999997</v>
      </c>
      <c r="F118" s="23">
        <f t="shared" si="4"/>
        <v>0</v>
      </c>
      <c r="G118" s="7"/>
    </row>
    <row r="121" spans="1:7" x14ac:dyDescent="0.25">
      <c r="E121" s="39" t="s">
        <v>21</v>
      </c>
      <c r="F121" s="14">
        <f>F7+SUM(F13,F30,F70,F79,F110,F114)/2*J3</f>
        <v>0</v>
      </c>
    </row>
    <row r="122" spans="1:7" x14ac:dyDescent="0.25">
      <c r="E122" s="39" t="s">
        <v>22</v>
      </c>
      <c r="F122" s="14">
        <f>F121*0.2</f>
        <v>0</v>
      </c>
    </row>
    <row r="123" spans="1:7" x14ac:dyDescent="0.25">
      <c r="E123" s="39" t="s">
        <v>23</v>
      </c>
      <c r="F123" s="14">
        <f>F121+F122</f>
        <v>0</v>
      </c>
    </row>
    <row r="124" spans="1:7" ht="21" x14ac:dyDescent="0.35">
      <c r="E124" s="39" t="s">
        <v>24</v>
      </c>
      <c r="F124" s="21">
        <f>F123/1000000</f>
        <v>0</v>
      </c>
    </row>
  </sheetData>
  <autoFilter ref="A6:G118" xr:uid="{E91818D3-FC97-4823-A47A-71A8CF655035}"/>
  <mergeCells count="13">
    <mergeCell ref="C15:C16"/>
    <mergeCell ref="C37:C38"/>
    <mergeCell ref="C95:C96"/>
    <mergeCell ref="C84:C85"/>
    <mergeCell ref="C87:C88"/>
    <mergeCell ref="C89:C90"/>
    <mergeCell ref="C92:C93"/>
    <mergeCell ref="C40:C41"/>
    <mergeCell ref="C57:C58"/>
    <mergeCell ref="C82:C83"/>
    <mergeCell ref="C17:C18"/>
    <mergeCell ref="C19:C20"/>
    <mergeCell ref="C21:C22"/>
  </mergeCells>
  <conditionalFormatting sqref="G9:G118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Серебряков Владимир Иванович</dc:creator>
  <cp:lastModifiedBy>Литовченко Роман Владимирович</cp:lastModifiedBy>
  <cp:lastPrinted>2025-03-19T10:19:53Z</cp:lastPrinted>
  <dcterms:created xsi:type="dcterms:W3CDTF">2022-11-25T13:34:37Z</dcterms:created>
  <dcterms:modified xsi:type="dcterms:W3CDTF">2025-04-10T09:59:41Z</dcterms:modified>
</cp:coreProperties>
</file>